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szek\OneDrive — sggw.pl\_Projekty_Czech\FERS\Wysylka1\"/>
    </mc:Choice>
  </mc:AlternateContent>
  <bookViews>
    <workbookView xWindow="0" yWindow="0" windowWidth="15360" windowHeight="8535"/>
  </bookViews>
  <sheets>
    <sheet name="Arkusz1" sheetId="1" r:id="rId1"/>
    <sheet name="Instrukcj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238" i="1" l="1"/>
  <c r="H238" i="1"/>
  <c r="N237" i="1"/>
  <c r="H237" i="1"/>
  <c r="N236" i="1"/>
  <c r="H236" i="1"/>
  <c r="N235" i="1"/>
  <c r="H235" i="1"/>
  <c r="N234" i="1"/>
  <c r="H234" i="1"/>
  <c r="N233" i="1"/>
  <c r="H233" i="1"/>
  <c r="N232" i="1"/>
  <c r="H232" i="1"/>
  <c r="N231" i="1"/>
  <c r="H231" i="1"/>
  <c r="N230" i="1"/>
  <c r="H230" i="1"/>
  <c r="N229" i="1"/>
  <c r="H229" i="1"/>
  <c r="N228" i="1"/>
  <c r="H228" i="1"/>
  <c r="N227" i="1"/>
  <c r="H227" i="1"/>
  <c r="N226" i="1"/>
  <c r="H226" i="1"/>
  <c r="N225" i="1"/>
  <c r="H225" i="1"/>
  <c r="N224" i="1"/>
  <c r="H224" i="1"/>
  <c r="N223" i="1"/>
  <c r="H223" i="1"/>
  <c r="N222" i="1"/>
  <c r="H222" i="1"/>
  <c r="N221" i="1"/>
  <c r="H221" i="1"/>
  <c r="N220" i="1"/>
  <c r="H220" i="1"/>
  <c r="N219" i="1"/>
  <c r="H219" i="1"/>
  <c r="N218" i="1"/>
  <c r="H218" i="1"/>
  <c r="N217" i="1"/>
  <c r="H217" i="1"/>
  <c r="N216" i="1"/>
  <c r="H216" i="1"/>
  <c r="N215" i="1"/>
  <c r="H215" i="1"/>
  <c r="N214" i="1"/>
  <c r="H214" i="1"/>
  <c r="N213" i="1"/>
  <c r="H213" i="1"/>
  <c r="N212" i="1"/>
  <c r="H212" i="1"/>
  <c r="N211" i="1"/>
  <c r="H211" i="1"/>
  <c r="N210" i="1"/>
  <c r="H210" i="1"/>
  <c r="N209" i="1"/>
  <c r="H209" i="1"/>
  <c r="N208" i="1"/>
  <c r="H208" i="1"/>
  <c r="N207" i="1"/>
  <c r="H207" i="1"/>
  <c r="N206" i="1"/>
  <c r="H206" i="1"/>
  <c r="N205" i="1"/>
  <c r="H205" i="1"/>
  <c r="N204" i="1"/>
  <c r="H204" i="1"/>
  <c r="N203" i="1"/>
  <c r="H203" i="1"/>
  <c r="N202" i="1"/>
  <c r="H202" i="1"/>
  <c r="N201" i="1"/>
  <c r="H201" i="1"/>
  <c r="N200" i="1"/>
  <c r="H200" i="1"/>
  <c r="N199" i="1"/>
  <c r="H199" i="1"/>
  <c r="N198" i="1"/>
  <c r="H198" i="1"/>
  <c r="N197" i="1"/>
  <c r="H197" i="1"/>
  <c r="N196" i="1"/>
  <c r="H196" i="1"/>
  <c r="N195" i="1"/>
  <c r="H195" i="1"/>
  <c r="N194" i="1"/>
  <c r="H194" i="1"/>
  <c r="N193" i="1"/>
  <c r="H193" i="1"/>
  <c r="N192" i="1"/>
  <c r="H192" i="1"/>
  <c r="N191" i="1"/>
  <c r="H191" i="1"/>
  <c r="N190" i="1"/>
  <c r="H190" i="1"/>
  <c r="N189" i="1"/>
  <c r="H189" i="1"/>
  <c r="N188" i="1"/>
  <c r="H188" i="1"/>
  <c r="N187" i="1"/>
  <c r="H187" i="1"/>
  <c r="N186" i="1"/>
  <c r="H186" i="1"/>
  <c r="N185" i="1"/>
  <c r="H185" i="1"/>
  <c r="N184" i="1"/>
  <c r="H184" i="1"/>
  <c r="N183" i="1"/>
  <c r="H183" i="1"/>
  <c r="N182" i="1"/>
  <c r="H182" i="1"/>
  <c r="N181" i="1"/>
  <c r="H181" i="1"/>
  <c r="N180" i="1"/>
  <c r="H180" i="1"/>
  <c r="N179" i="1"/>
  <c r="H179" i="1"/>
  <c r="N178" i="1"/>
  <c r="H178" i="1"/>
  <c r="N177" i="1"/>
  <c r="H177" i="1"/>
  <c r="N176" i="1"/>
  <c r="H176" i="1"/>
  <c r="N175" i="1"/>
  <c r="H175" i="1"/>
  <c r="N174" i="1"/>
  <c r="H174" i="1"/>
  <c r="N173" i="1"/>
  <c r="H173" i="1"/>
  <c r="N172" i="1"/>
  <c r="H172" i="1"/>
  <c r="N171" i="1"/>
  <c r="H171" i="1"/>
  <c r="N170" i="1"/>
  <c r="H170" i="1"/>
  <c r="N169" i="1"/>
  <c r="H169" i="1"/>
  <c r="N168" i="1"/>
  <c r="H168" i="1"/>
  <c r="N167" i="1"/>
  <c r="H167" i="1"/>
  <c r="N166" i="1"/>
  <c r="H166" i="1"/>
  <c r="N165" i="1"/>
  <c r="H165" i="1"/>
  <c r="N164" i="1"/>
  <c r="H164" i="1"/>
  <c r="N163" i="1"/>
  <c r="H163" i="1"/>
  <c r="N162" i="1"/>
  <c r="H162" i="1"/>
  <c r="N161" i="1"/>
  <c r="H161" i="1"/>
  <c r="N160" i="1"/>
  <c r="H160" i="1"/>
  <c r="N159" i="1"/>
  <c r="H159" i="1"/>
  <c r="N158" i="1"/>
  <c r="H158" i="1"/>
  <c r="N157" i="1"/>
  <c r="H157" i="1"/>
  <c r="N156" i="1"/>
  <c r="H156" i="1"/>
  <c r="N155" i="1"/>
  <c r="H155" i="1"/>
  <c r="N154" i="1"/>
  <c r="H154" i="1"/>
  <c r="N153" i="1"/>
  <c r="H153" i="1"/>
  <c r="N152" i="1"/>
  <c r="H152" i="1"/>
  <c r="N151" i="1"/>
  <c r="H151" i="1"/>
  <c r="N150" i="1"/>
  <c r="H150" i="1"/>
  <c r="N149" i="1"/>
  <c r="H149" i="1"/>
  <c r="N148" i="1"/>
  <c r="H148" i="1"/>
  <c r="N147" i="1"/>
  <c r="H147" i="1"/>
  <c r="N146" i="1"/>
  <c r="H146" i="1"/>
  <c r="N145" i="1"/>
  <c r="H145" i="1"/>
  <c r="N144" i="1"/>
  <c r="H144" i="1"/>
  <c r="N143" i="1"/>
  <c r="H143" i="1"/>
  <c r="N142" i="1"/>
  <c r="H142" i="1"/>
  <c r="N141" i="1"/>
  <c r="H141" i="1"/>
  <c r="N140" i="1"/>
  <c r="H140" i="1"/>
  <c r="N139" i="1"/>
  <c r="H139" i="1"/>
  <c r="N138" i="1"/>
  <c r="H138" i="1"/>
  <c r="N137" i="1"/>
  <c r="H137" i="1"/>
  <c r="N136" i="1"/>
  <c r="H136" i="1"/>
  <c r="N135" i="1"/>
  <c r="H135" i="1"/>
  <c r="N134" i="1"/>
  <c r="H134" i="1"/>
  <c r="N133" i="1"/>
  <c r="H133" i="1"/>
  <c r="N132" i="1"/>
  <c r="H132" i="1"/>
  <c r="N131" i="1"/>
  <c r="H131" i="1"/>
  <c r="N130" i="1"/>
  <c r="H130" i="1"/>
  <c r="N129" i="1"/>
  <c r="H129" i="1"/>
  <c r="N128" i="1"/>
  <c r="H128" i="1"/>
  <c r="N127" i="1"/>
  <c r="H127" i="1"/>
  <c r="N126" i="1"/>
  <c r="H126" i="1"/>
  <c r="N125" i="1"/>
  <c r="H125" i="1"/>
  <c r="N124" i="1"/>
  <c r="H124" i="1"/>
  <c r="N123" i="1"/>
  <c r="H123" i="1"/>
  <c r="N122" i="1"/>
  <c r="H122" i="1"/>
  <c r="N121" i="1"/>
  <c r="H121" i="1"/>
  <c r="N120" i="1"/>
  <c r="H120" i="1"/>
  <c r="N119" i="1"/>
  <c r="H119" i="1"/>
  <c r="N118" i="1"/>
  <c r="H118" i="1"/>
  <c r="N117" i="1"/>
  <c r="H117" i="1"/>
  <c r="N116" i="1"/>
  <c r="H116" i="1"/>
  <c r="N115" i="1"/>
  <c r="H115" i="1"/>
  <c r="N114" i="1"/>
  <c r="H114" i="1"/>
  <c r="N113" i="1"/>
  <c r="H113" i="1"/>
  <c r="N112" i="1"/>
  <c r="H112" i="1"/>
  <c r="N111" i="1"/>
  <c r="H111" i="1"/>
  <c r="N110" i="1"/>
  <c r="H110" i="1"/>
  <c r="N109" i="1"/>
  <c r="H109" i="1"/>
  <c r="N108" i="1"/>
  <c r="H108" i="1"/>
  <c r="N107" i="1"/>
  <c r="H107" i="1"/>
  <c r="N106" i="1"/>
  <c r="H106" i="1"/>
  <c r="N105" i="1"/>
  <c r="H105" i="1"/>
  <c r="N104" i="1"/>
  <c r="H104" i="1"/>
  <c r="N103" i="1"/>
  <c r="H103" i="1"/>
  <c r="N102" i="1"/>
  <c r="H102" i="1"/>
  <c r="N101" i="1"/>
  <c r="H101" i="1"/>
  <c r="N100" i="1"/>
  <c r="H100" i="1"/>
  <c r="N99" i="1"/>
  <c r="H99" i="1"/>
  <c r="N98" i="1"/>
  <c r="H98" i="1"/>
  <c r="N97" i="1"/>
  <c r="H97" i="1"/>
  <c r="N96" i="1"/>
  <c r="H96" i="1"/>
  <c r="N95" i="1"/>
  <c r="H95" i="1"/>
  <c r="N94" i="1"/>
  <c r="H94" i="1"/>
  <c r="N93" i="1"/>
  <c r="H93" i="1"/>
  <c r="N92" i="1"/>
  <c r="H92" i="1"/>
  <c r="N91" i="1"/>
  <c r="H91" i="1"/>
  <c r="N90" i="1"/>
  <c r="H90" i="1"/>
  <c r="N89" i="1"/>
  <c r="H89" i="1"/>
  <c r="N88" i="1"/>
  <c r="H88" i="1"/>
  <c r="N87" i="1"/>
  <c r="H87" i="1"/>
  <c r="N86" i="1"/>
  <c r="H86" i="1"/>
  <c r="N85" i="1"/>
  <c r="H85" i="1"/>
  <c r="N84" i="1"/>
  <c r="H84" i="1"/>
  <c r="N83" i="1"/>
  <c r="H83" i="1"/>
  <c r="N82" i="1"/>
  <c r="H82" i="1"/>
  <c r="N81" i="1"/>
  <c r="H81" i="1"/>
  <c r="N80" i="1"/>
  <c r="H80" i="1"/>
  <c r="N79" i="1"/>
  <c r="H79" i="1"/>
  <c r="N78" i="1"/>
  <c r="H78" i="1"/>
  <c r="N77" i="1"/>
  <c r="H77" i="1"/>
  <c r="N76" i="1"/>
  <c r="H76" i="1"/>
  <c r="N75" i="1"/>
  <c r="H75" i="1"/>
  <c r="N74" i="1"/>
  <c r="H74" i="1"/>
  <c r="N73" i="1"/>
  <c r="H73" i="1"/>
  <c r="N72" i="1"/>
  <c r="H72" i="1"/>
  <c r="N71" i="1"/>
  <c r="H71" i="1"/>
  <c r="N70" i="1"/>
  <c r="H70" i="1"/>
  <c r="N69" i="1"/>
  <c r="H69" i="1"/>
  <c r="N68" i="1"/>
  <c r="H68" i="1"/>
  <c r="N67" i="1"/>
  <c r="H67" i="1"/>
  <c r="N66" i="1"/>
  <c r="H66" i="1"/>
  <c r="N65" i="1"/>
  <c r="H65" i="1"/>
  <c r="N64" i="1"/>
  <c r="H64" i="1"/>
  <c r="N63" i="1"/>
  <c r="H63" i="1"/>
  <c r="N62" i="1"/>
  <c r="H62" i="1"/>
  <c r="N61" i="1"/>
  <c r="H61" i="1"/>
  <c r="N60" i="1"/>
  <c r="H60" i="1"/>
  <c r="N59" i="1"/>
  <c r="H59" i="1"/>
  <c r="N58" i="1"/>
  <c r="H58" i="1"/>
  <c r="N57" i="1"/>
  <c r="H57" i="1"/>
  <c r="N56" i="1"/>
  <c r="H56" i="1"/>
  <c r="N55" i="1"/>
  <c r="H55" i="1"/>
  <c r="N54" i="1"/>
  <c r="H54" i="1"/>
  <c r="N53" i="1"/>
  <c r="H53" i="1"/>
  <c r="N52" i="1"/>
  <c r="H52" i="1"/>
  <c r="N51" i="1"/>
  <c r="H51" i="1"/>
  <c r="N50" i="1"/>
  <c r="H50" i="1"/>
  <c r="N49" i="1"/>
  <c r="H49" i="1"/>
  <c r="N48" i="1"/>
  <c r="H48" i="1"/>
  <c r="N47" i="1"/>
  <c r="H47" i="1"/>
  <c r="N46" i="1"/>
  <c r="H46" i="1"/>
  <c r="N45" i="1"/>
  <c r="H45" i="1"/>
  <c r="N44" i="1"/>
  <c r="H44" i="1"/>
  <c r="N43" i="1"/>
  <c r="H43" i="1"/>
  <c r="N42" i="1"/>
  <c r="H42" i="1"/>
  <c r="N41" i="1"/>
  <c r="H41" i="1"/>
  <c r="N40" i="1"/>
  <c r="H40" i="1"/>
  <c r="N39" i="1"/>
  <c r="H39" i="1"/>
</calcChain>
</file>

<file path=xl/sharedStrings.xml><?xml version="1.0" encoding="utf-8"?>
<sst xmlns="http://schemas.openxmlformats.org/spreadsheetml/2006/main" count="1257" uniqueCount="542">
  <si>
    <r>
      <t>Uwaga</t>
    </r>
    <r>
      <rPr>
        <b/>
        <sz val="10"/>
        <color indexed="10"/>
        <rFont val="MS Sans Serif"/>
        <family val="2"/>
        <charset val="238"/>
      </rPr>
      <t xml:space="preserve">: </t>
    </r>
    <r>
      <rPr>
        <b/>
        <i/>
        <sz val="10"/>
        <color indexed="10"/>
        <rFont val="MS Sans Serif"/>
        <family val="2"/>
        <charset val="238"/>
      </rPr>
      <t xml:space="preserve">Każdą funkcję, formułę należy wpisać w jednej komórce a następnie ją skopiować. </t>
    </r>
  </si>
  <si>
    <t>Tam gdzie jest to możliwe proszę odwoływać się do wartości podanych w komórkach!</t>
  </si>
  <si>
    <t>Stypendium naukowe - zależnie od średniej oceny i roku studiów</t>
  </si>
  <si>
    <t>Płeć - dla kobiet przypisz cyfrę 0; dla mężczyzn 1</t>
  </si>
  <si>
    <r>
      <t xml:space="preserve">Nazwij obszar użyty do funkcji baz danych </t>
    </r>
    <r>
      <rPr>
        <b/>
        <sz val="10"/>
        <rFont val="MS Sans Serif"/>
        <family val="2"/>
        <charset val="238"/>
      </rPr>
      <t>Lista_X</t>
    </r>
  </si>
  <si>
    <t>Wstaw nowy arkusz i nazwij go "Statystyki"</t>
  </si>
  <si>
    <t>Wypełnij poniższą tabelkę (użyj funkcji z kategori BD.   )</t>
  </si>
  <si>
    <t>Rok studiów</t>
  </si>
  <si>
    <t>Rok studiów.</t>
  </si>
  <si>
    <t>Rok  studiów</t>
  </si>
  <si>
    <t>a)</t>
  </si>
  <si>
    <t>Średnia ocen</t>
  </si>
  <si>
    <t>b)</t>
  </si>
  <si>
    <t>Liczba studentów</t>
  </si>
  <si>
    <t>c)</t>
  </si>
  <si>
    <t>w tym kobiet</t>
  </si>
  <si>
    <t>d)</t>
  </si>
  <si>
    <t>% mężczyzn</t>
  </si>
  <si>
    <t>Sporządź wykres porównujący średnią ocen na poszczególnych latach studiów i liczbą studentów</t>
  </si>
  <si>
    <t>Utwórz Raport Tabeli Przestawnej z następującymi informacjami:</t>
  </si>
  <si>
    <t>średnia ocen z podziałem na Kierunek Studiów i Płeć</t>
  </si>
  <si>
    <t>% osób uczących się na poszczególnych kierunkach</t>
  </si>
  <si>
    <t>dodaj możliwość wyświetlania informacji z podziałem na lata studiów</t>
  </si>
  <si>
    <t xml:space="preserve">Stypendum naukowe </t>
  </si>
  <si>
    <t>poniżej 4</t>
  </si>
  <si>
    <t>4 - 4,5</t>
  </si>
  <si>
    <t>&gt;=4,5</t>
  </si>
  <si>
    <r>
      <t>+500</t>
    </r>
    <r>
      <rPr>
        <sz val="11"/>
        <color theme="1"/>
        <rFont val="Calibri"/>
        <family val="2"/>
        <charset val="238"/>
        <scheme val="minor"/>
      </rPr>
      <t xml:space="preserve"> zł osoby z I i II roku</t>
    </r>
  </si>
  <si>
    <t>Nr_albumu</t>
  </si>
  <si>
    <t>Nazwisko</t>
  </si>
  <si>
    <t>Imię</t>
  </si>
  <si>
    <t>Grupa</t>
  </si>
  <si>
    <t>Kierunek Studiów</t>
  </si>
  <si>
    <t>Stypendium naukowe</t>
  </si>
  <si>
    <t>IQ</t>
  </si>
  <si>
    <t>ulica</t>
  </si>
  <si>
    <t>Nr domu</t>
  </si>
  <si>
    <t>Miejscowość</t>
  </si>
  <si>
    <t>Kod_poczt</t>
  </si>
  <si>
    <t>Płeć</t>
  </si>
  <si>
    <t>Brzostek</t>
  </si>
  <si>
    <t>Alicja</t>
  </si>
  <si>
    <t>Bankowość</t>
  </si>
  <si>
    <t>Jodłowa</t>
  </si>
  <si>
    <t>Warszawa</t>
  </si>
  <si>
    <t>00-498</t>
  </si>
  <si>
    <t>Suchodolski</t>
  </si>
  <si>
    <t>Grzegorz</t>
  </si>
  <si>
    <t>Akademicka</t>
  </si>
  <si>
    <t>00-460</t>
  </si>
  <si>
    <t>Oleksiak</t>
  </si>
  <si>
    <t>Marzena</t>
  </si>
  <si>
    <t>Ptasia</t>
  </si>
  <si>
    <t>00-205</t>
  </si>
  <si>
    <t>Kowalski</t>
  </si>
  <si>
    <t>Marcin</t>
  </si>
  <si>
    <t>Kopernika</t>
  </si>
  <si>
    <t>Legionowo</t>
  </si>
  <si>
    <t>05-791</t>
  </si>
  <si>
    <t>Kossakowska</t>
  </si>
  <si>
    <t>Ewa</t>
  </si>
  <si>
    <t>Olbrahta</t>
  </si>
  <si>
    <t>01-161</t>
  </si>
  <si>
    <t>Kukuła</t>
  </si>
  <si>
    <t>Aneta</t>
  </si>
  <si>
    <t>01-339</t>
  </si>
  <si>
    <t>Maniszewska</t>
  </si>
  <si>
    <t>Marta</t>
  </si>
  <si>
    <t>Wołomin</t>
  </si>
  <si>
    <t>02-452</t>
  </si>
  <si>
    <t>Osmólska</t>
  </si>
  <si>
    <t>Dorota</t>
  </si>
  <si>
    <t>00-166</t>
  </si>
  <si>
    <t>Ratyńska</t>
  </si>
  <si>
    <t>Sylwia</t>
  </si>
  <si>
    <t>Salomona</t>
  </si>
  <si>
    <t>01-303</t>
  </si>
  <si>
    <t>Androsiuk</t>
  </si>
  <si>
    <t>Adam</t>
  </si>
  <si>
    <t>Wiśniowa</t>
  </si>
  <si>
    <t>00-412</t>
  </si>
  <si>
    <t>Cymerman</t>
  </si>
  <si>
    <t>Anna</t>
  </si>
  <si>
    <t>Grójec</t>
  </si>
  <si>
    <t>08-741</t>
  </si>
  <si>
    <t>Pułka</t>
  </si>
  <si>
    <t>Wesoła</t>
  </si>
  <si>
    <t>05-555</t>
  </si>
  <si>
    <t>Mędrzycka</t>
  </si>
  <si>
    <t>Katarzyna</t>
  </si>
  <si>
    <t>05-565</t>
  </si>
  <si>
    <t>Pakulski</t>
  </si>
  <si>
    <t>Tomasz</t>
  </si>
  <si>
    <t>05-789</t>
  </si>
  <si>
    <t>Moszczyńska</t>
  </si>
  <si>
    <t>Jolanta</t>
  </si>
  <si>
    <t>Cybernetyki</t>
  </si>
  <si>
    <t>01-655</t>
  </si>
  <si>
    <t>Sysik</t>
  </si>
  <si>
    <t>Emilia</t>
  </si>
  <si>
    <t>Piękna</t>
  </si>
  <si>
    <t>Sulejówek</t>
  </si>
  <si>
    <t>04-592</t>
  </si>
  <si>
    <t>Górecka</t>
  </si>
  <si>
    <t>Maria</t>
  </si>
  <si>
    <t>03-541</t>
  </si>
  <si>
    <t>Kwiatek</t>
  </si>
  <si>
    <t>Inga</t>
  </si>
  <si>
    <t>Sienkiewicza</t>
  </si>
  <si>
    <t>05-559</t>
  </si>
  <si>
    <t>Eliza</t>
  </si>
  <si>
    <t>04-593</t>
  </si>
  <si>
    <t>Szczygielski</t>
  </si>
  <si>
    <t>Północna</t>
  </si>
  <si>
    <t>Piaseczno</t>
  </si>
  <si>
    <t>05-462</t>
  </si>
  <si>
    <t>Kosyła</t>
  </si>
  <si>
    <t>Sławomir</t>
  </si>
  <si>
    <t>Puławska</t>
  </si>
  <si>
    <t>01-410</t>
  </si>
  <si>
    <t>Barszcz</t>
  </si>
  <si>
    <t>Karina</t>
  </si>
  <si>
    <t>Góra Kalwaria</t>
  </si>
  <si>
    <t>09-651</t>
  </si>
  <si>
    <t>Derlicki</t>
  </si>
  <si>
    <t>Rafał</t>
  </si>
  <si>
    <t>Boya</t>
  </si>
  <si>
    <t>03-540</t>
  </si>
  <si>
    <t>Waź</t>
  </si>
  <si>
    <t>Krzysztof</t>
  </si>
  <si>
    <t>00-218</t>
  </si>
  <si>
    <t>Grabski</t>
  </si>
  <si>
    <t>Moniuszki</t>
  </si>
  <si>
    <t>08-748</t>
  </si>
  <si>
    <t>Grunt</t>
  </si>
  <si>
    <t>01-625</t>
  </si>
  <si>
    <t>Oak</t>
  </si>
  <si>
    <t>Barbara</t>
  </si>
  <si>
    <t>00-458</t>
  </si>
  <si>
    <t>Musiałek</t>
  </si>
  <si>
    <t>Tadeusz</t>
  </si>
  <si>
    <t>02-454</t>
  </si>
  <si>
    <t>Węgrodzka</t>
  </si>
  <si>
    <t>Joanna</t>
  </si>
  <si>
    <t>05-457</t>
  </si>
  <si>
    <t>Koper</t>
  </si>
  <si>
    <t>Piotr</t>
  </si>
  <si>
    <t>01-232</t>
  </si>
  <si>
    <t>Ambroziak</t>
  </si>
  <si>
    <t>Monika</t>
  </si>
  <si>
    <t>09-650</t>
  </si>
  <si>
    <t>Księżopolska</t>
  </si>
  <si>
    <t>Iwona</t>
  </si>
  <si>
    <t>01-589</t>
  </si>
  <si>
    <t>Oychowska</t>
  </si>
  <si>
    <t>02-794</t>
  </si>
  <si>
    <t>Trzaska</t>
  </si>
  <si>
    <t>02-459</t>
  </si>
  <si>
    <t>Łada</t>
  </si>
  <si>
    <t>Renata</t>
  </si>
  <si>
    <t>01-660</t>
  </si>
  <si>
    <t>Wiźlicki</t>
  </si>
  <si>
    <t>Konrad</t>
  </si>
  <si>
    <t>Błonie</t>
  </si>
  <si>
    <t>06-781</t>
  </si>
  <si>
    <t>Matusiak</t>
  </si>
  <si>
    <t>00-152</t>
  </si>
  <si>
    <t>Szulc</t>
  </si>
  <si>
    <t>Edyta</t>
  </si>
  <si>
    <t>01-539</t>
  </si>
  <si>
    <t>Wojciechowski</t>
  </si>
  <si>
    <t>05-788</t>
  </si>
  <si>
    <t>Szmiglewska</t>
  </si>
  <si>
    <t>Agnieszka</t>
  </si>
  <si>
    <t>00-179</t>
  </si>
  <si>
    <t>Lisowska</t>
  </si>
  <si>
    <t>Kinga</t>
  </si>
  <si>
    <t>06-778</t>
  </si>
  <si>
    <t>Kowalewska</t>
  </si>
  <si>
    <t>00-457</t>
  </si>
  <si>
    <t>Bątkowski</t>
  </si>
  <si>
    <t>Robert</t>
  </si>
  <si>
    <t>Pruszków</t>
  </si>
  <si>
    <t>06-644</t>
  </si>
  <si>
    <t>Miros</t>
  </si>
  <si>
    <t>Agata</t>
  </si>
  <si>
    <t>Finanse</t>
  </si>
  <si>
    <t>08-744</t>
  </si>
  <si>
    <t>Kosz</t>
  </si>
  <si>
    <t>Teresa</t>
  </si>
  <si>
    <t>00-464</t>
  </si>
  <si>
    <t>Celej</t>
  </si>
  <si>
    <t>02-902</t>
  </si>
  <si>
    <t>Grzegorzewska</t>
  </si>
  <si>
    <t>Małgorzata</t>
  </si>
  <si>
    <t>06-652</t>
  </si>
  <si>
    <t>Grochowska</t>
  </si>
  <si>
    <t>02-790</t>
  </si>
  <si>
    <t>Sapieszko</t>
  </si>
  <si>
    <t>Nowa</t>
  </si>
  <si>
    <t>05-465</t>
  </si>
  <si>
    <t>Wiźniewska</t>
  </si>
  <si>
    <t>01-889</t>
  </si>
  <si>
    <t>Kaniak</t>
  </si>
  <si>
    <t>05-784</t>
  </si>
  <si>
    <t>Ławniczek</t>
  </si>
  <si>
    <t>05-792</t>
  </si>
  <si>
    <t>Przemyska</t>
  </si>
  <si>
    <t>08-749</t>
  </si>
  <si>
    <t xml:space="preserve">Baranek </t>
  </si>
  <si>
    <t>06-777</t>
  </si>
  <si>
    <t>Niedżwiedzki</t>
  </si>
  <si>
    <t>01-196</t>
  </si>
  <si>
    <t>Elceser</t>
  </si>
  <si>
    <t>Artur</t>
  </si>
  <si>
    <t>04-596</t>
  </si>
  <si>
    <t>Deretkiewicz</t>
  </si>
  <si>
    <t>Ireneusz</t>
  </si>
  <si>
    <t>04-591</t>
  </si>
  <si>
    <t>Sarnacka</t>
  </si>
  <si>
    <t>00-114</t>
  </si>
  <si>
    <t>Zając</t>
  </si>
  <si>
    <t>00-101</t>
  </si>
  <si>
    <t>Kasperczuk</t>
  </si>
  <si>
    <t>01-663</t>
  </si>
  <si>
    <t>Boczkowska</t>
  </si>
  <si>
    <t>06-779</t>
  </si>
  <si>
    <t>Janczewska</t>
  </si>
  <si>
    <t>05-560</t>
  </si>
  <si>
    <t>Wasilewska</t>
  </si>
  <si>
    <t>Elżbieta</t>
  </si>
  <si>
    <t>03-544</t>
  </si>
  <si>
    <t>Konopka</t>
  </si>
  <si>
    <t>Paweł</t>
  </si>
  <si>
    <t>02-900</t>
  </si>
  <si>
    <t>Król</t>
  </si>
  <si>
    <t>Zuzanna</t>
  </si>
  <si>
    <t>06-774</t>
  </si>
  <si>
    <t>Lambrecht</t>
  </si>
  <si>
    <t>09-644</t>
  </si>
  <si>
    <t>Gałuszewska</t>
  </si>
  <si>
    <t>06-784</t>
  </si>
  <si>
    <t>Grudzielewska</t>
  </si>
  <si>
    <t>05-564</t>
  </si>
  <si>
    <t>Kałęcka</t>
  </si>
  <si>
    <t>01-375</t>
  </si>
  <si>
    <t>Gocławska</t>
  </si>
  <si>
    <t>02-901</t>
  </si>
  <si>
    <t>Piotrowska</t>
  </si>
  <si>
    <t>Martyna</t>
  </si>
  <si>
    <t>01-553</t>
  </si>
  <si>
    <t>Maciejczuk</t>
  </si>
  <si>
    <t>01-664</t>
  </si>
  <si>
    <t>Niedbałka</t>
  </si>
  <si>
    <t>02-455</t>
  </si>
  <si>
    <t>Zakowany</t>
  </si>
  <si>
    <t>08-751</t>
  </si>
  <si>
    <t>Słowikowska</t>
  </si>
  <si>
    <t>05-557</t>
  </si>
  <si>
    <t>Szczypaczewska</t>
  </si>
  <si>
    <t>04-589</t>
  </si>
  <si>
    <t>Łobejko</t>
  </si>
  <si>
    <t>06-643</t>
  </si>
  <si>
    <t>Woroniecki</t>
  </si>
  <si>
    <t>Michał</t>
  </si>
  <si>
    <t>03-542</t>
  </si>
  <si>
    <t>Bicki</t>
  </si>
  <si>
    <t>00-108</t>
  </si>
  <si>
    <t>Kasenko</t>
  </si>
  <si>
    <t>02-909</t>
  </si>
  <si>
    <t>Widłak</t>
  </si>
  <si>
    <t>06-650</t>
  </si>
  <si>
    <t>Koziej</t>
  </si>
  <si>
    <t>09-652</t>
  </si>
  <si>
    <t>Roszkowski</t>
  </si>
  <si>
    <t>Jan</t>
  </si>
  <si>
    <t>Marketing</t>
  </si>
  <si>
    <t>00-758</t>
  </si>
  <si>
    <t>Stefaniak</t>
  </si>
  <si>
    <t>00-463</t>
  </si>
  <si>
    <t>Kubiak</t>
  </si>
  <si>
    <t>Dominik</t>
  </si>
  <si>
    <t>02-903</t>
  </si>
  <si>
    <t>Radzio</t>
  </si>
  <si>
    <t>02-784</t>
  </si>
  <si>
    <t>Skwarzyński</t>
  </si>
  <si>
    <t>Wojciech</t>
  </si>
  <si>
    <t>01-658</t>
  </si>
  <si>
    <t>Mikołajczak</t>
  </si>
  <si>
    <t>Przemysław</t>
  </si>
  <si>
    <t>02-907</t>
  </si>
  <si>
    <t>Danielewska</t>
  </si>
  <si>
    <t>Magdalena</t>
  </si>
  <si>
    <t>02-789</t>
  </si>
  <si>
    <t>Mieszkowska</t>
  </si>
  <si>
    <t>08-750</t>
  </si>
  <si>
    <t>Grotkowska</t>
  </si>
  <si>
    <t>09-653</t>
  </si>
  <si>
    <t>Stachiewicz</t>
  </si>
  <si>
    <t>01-532</t>
  </si>
  <si>
    <t>Borowski</t>
  </si>
  <si>
    <t>Sebastian</t>
  </si>
  <si>
    <t>06-783</t>
  </si>
  <si>
    <t>Imieliński</t>
  </si>
  <si>
    <t>01-182</t>
  </si>
  <si>
    <t>Kod¬</t>
  </si>
  <si>
    <t>02-905</t>
  </si>
  <si>
    <t>Orzeska</t>
  </si>
  <si>
    <t>05-787</t>
  </si>
  <si>
    <t>Kamiński</t>
  </si>
  <si>
    <t>05-460</t>
  </si>
  <si>
    <t>Baranek</t>
  </si>
  <si>
    <t>02-451</t>
  </si>
  <si>
    <t>Tarnowski</t>
  </si>
  <si>
    <t>Dariusz</t>
  </si>
  <si>
    <t>09-648</t>
  </si>
  <si>
    <t>Homot</t>
  </si>
  <si>
    <t>01-268</t>
  </si>
  <si>
    <t xml:space="preserve">Młynarczyk </t>
  </si>
  <si>
    <t>00-461</t>
  </si>
  <si>
    <t>Zabłocki</t>
  </si>
  <si>
    <t>05-562</t>
  </si>
  <si>
    <t>Lech</t>
  </si>
  <si>
    <t>01-446</t>
  </si>
  <si>
    <t>Zalewska</t>
  </si>
  <si>
    <t>02-791</t>
  </si>
  <si>
    <t>Zielińska</t>
  </si>
  <si>
    <t>03-546</t>
  </si>
  <si>
    <t>Kozłowska</t>
  </si>
  <si>
    <t>00-153</t>
  </si>
  <si>
    <t>Pilak</t>
  </si>
  <si>
    <t>04-597</t>
  </si>
  <si>
    <t>Brysiak</t>
  </si>
  <si>
    <t>08-745</t>
  </si>
  <si>
    <t>Frąckiewicz</t>
  </si>
  <si>
    <t>Wioletta</t>
  </si>
  <si>
    <t>02-787</t>
  </si>
  <si>
    <t>Ziętek</t>
  </si>
  <si>
    <t>08-746</t>
  </si>
  <si>
    <t>Pęczek</t>
  </si>
  <si>
    <t>Jacek</t>
  </si>
  <si>
    <t>09-643</t>
  </si>
  <si>
    <t>02-793</t>
  </si>
  <si>
    <t>Komorowska</t>
  </si>
  <si>
    <t>05-466</t>
  </si>
  <si>
    <t>Masna</t>
  </si>
  <si>
    <t>02-457</t>
  </si>
  <si>
    <t>Janiszewska</t>
  </si>
  <si>
    <t>02-456</t>
  </si>
  <si>
    <t>Pol</t>
  </si>
  <si>
    <t>Karolina</t>
  </si>
  <si>
    <t>03-545</t>
  </si>
  <si>
    <t>Pachulski</t>
  </si>
  <si>
    <t>02-906</t>
  </si>
  <si>
    <t>Knopik</t>
  </si>
  <si>
    <t>05-794</t>
  </si>
  <si>
    <t>Groszyk</t>
  </si>
  <si>
    <t>06-647</t>
  </si>
  <si>
    <t>Witkowska</t>
  </si>
  <si>
    <t>03-547</t>
  </si>
  <si>
    <t>Kaszuba</t>
  </si>
  <si>
    <t>Beata</t>
  </si>
  <si>
    <t>00-238</t>
  </si>
  <si>
    <t>Mikołajczyk</t>
  </si>
  <si>
    <t>00-456</t>
  </si>
  <si>
    <t>Czechowska</t>
  </si>
  <si>
    <t>05-556</t>
  </si>
  <si>
    <t>Gołębiowski</t>
  </si>
  <si>
    <t>09-647</t>
  </si>
  <si>
    <t>Zowczak</t>
  </si>
  <si>
    <t>Wioeletta</t>
  </si>
  <si>
    <t>03-543</t>
  </si>
  <si>
    <t>Lubowicki</t>
  </si>
  <si>
    <t>00-462</t>
  </si>
  <si>
    <t>Norwicz</t>
  </si>
  <si>
    <t>Transport</t>
  </si>
  <si>
    <t>02-786</t>
  </si>
  <si>
    <t>Wypych</t>
  </si>
  <si>
    <t>Jerzy</t>
  </si>
  <si>
    <t>01-657</t>
  </si>
  <si>
    <t>Wiźniewski</t>
  </si>
  <si>
    <t>09-645</t>
  </si>
  <si>
    <t>Sawicka</t>
  </si>
  <si>
    <t>Bożena</t>
  </si>
  <si>
    <t>05-467</t>
  </si>
  <si>
    <t>Szerszeniewski</t>
  </si>
  <si>
    <t>Maciej</t>
  </si>
  <si>
    <t>02-453</t>
  </si>
  <si>
    <t>Zliczewska</t>
  </si>
  <si>
    <t>00-466</t>
  </si>
  <si>
    <t>Dyszkiewicz</t>
  </si>
  <si>
    <t>02-904</t>
  </si>
  <si>
    <t>Szewczyk</t>
  </si>
  <si>
    <t>05-785</t>
  </si>
  <si>
    <t>Rowiński</t>
  </si>
  <si>
    <t>01-656</t>
  </si>
  <si>
    <t>Cebula</t>
  </si>
  <si>
    <t>00-459</t>
  </si>
  <si>
    <t>Kalinowski</t>
  </si>
  <si>
    <t>Zbigniew</t>
  </si>
  <si>
    <t>05-790</t>
  </si>
  <si>
    <t>Gała</t>
  </si>
  <si>
    <t>08-747</t>
  </si>
  <si>
    <t>06-648</t>
  </si>
  <si>
    <t>Skrzypińska</t>
  </si>
  <si>
    <t>00-127</t>
  </si>
  <si>
    <t>Stefański</t>
  </si>
  <si>
    <t>04-595</t>
  </si>
  <si>
    <t>Oywiołowska</t>
  </si>
  <si>
    <t>04-598</t>
  </si>
  <si>
    <t>Gondek</t>
  </si>
  <si>
    <t>05-793</t>
  </si>
  <si>
    <t>Wardowska</t>
  </si>
  <si>
    <t>00-192</t>
  </si>
  <si>
    <t>Miller</t>
  </si>
  <si>
    <t>00-221</t>
  </si>
  <si>
    <t>Adamczyk</t>
  </si>
  <si>
    <t>01-654</t>
  </si>
  <si>
    <t>Panufnik</t>
  </si>
  <si>
    <t>01-175</t>
  </si>
  <si>
    <t>Obarska</t>
  </si>
  <si>
    <t>00-140</t>
  </si>
  <si>
    <t>Kołsut</t>
  </si>
  <si>
    <t>Waldemar</t>
  </si>
  <si>
    <t>00-368</t>
  </si>
  <si>
    <t>Krawczyk</t>
  </si>
  <si>
    <t>06-780</t>
  </si>
  <si>
    <t>Jackowska</t>
  </si>
  <si>
    <t>03-549</t>
  </si>
  <si>
    <t>Kwiatkowska</t>
  </si>
  <si>
    <t>03-548</t>
  </si>
  <si>
    <t>Marczuk</t>
  </si>
  <si>
    <t>Marek</t>
  </si>
  <si>
    <t>02-785</t>
  </si>
  <si>
    <t>Niedzielski</t>
  </si>
  <si>
    <t>Łukasz</t>
  </si>
  <si>
    <t>00-888</t>
  </si>
  <si>
    <t>Dudzińska</t>
  </si>
  <si>
    <t>01-482</t>
  </si>
  <si>
    <t>Przesmycki</t>
  </si>
  <si>
    <t>00-542</t>
  </si>
  <si>
    <t>Boruć</t>
  </si>
  <si>
    <t>05-463</t>
  </si>
  <si>
    <t>Ťwitaszewska</t>
  </si>
  <si>
    <t>01-662</t>
  </si>
  <si>
    <t>Bąk</t>
  </si>
  <si>
    <t>04-590</t>
  </si>
  <si>
    <t>Bieniewska</t>
  </si>
  <si>
    <t>01-659</t>
  </si>
  <si>
    <t>Jezierska</t>
  </si>
  <si>
    <t>02-458</t>
  </si>
  <si>
    <t>Kraszewska</t>
  </si>
  <si>
    <t>05-561</t>
  </si>
  <si>
    <t>Prusik</t>
  </si>
  <si>
    <t>02-792</t>
  </si>
  <si>
    <t>Zawadzka</t>
  </si>
  <si>
    <t>02-461</t>
  </si>
  <si>
    <t>Fiodorowicz</t>
  </si>
  <si>
    <t>Ubezpieczenia</t>
  </si>
  <si>
    <t>04-594</t>
  </si>
  <si>
    <t>Szyperska</t>
  </si>
  <si>
    <t>03-550</t>
  </si>
  <si>
    <t>Pogorzelska</t>
  </si>
  <si>
    <t>06-651</t>
  </si>
  <si>
    <t>Kempczyński</t>
  </si>
  <si>
    <t>Andrzej</t>
  </si>
  <si>
    <t>05-563</t>
  </si>
  <si>
    <t>Spoczyński</t>
  </si>
  <si>
    <t>05-456</t>
  </si>
  <si>
    <t>Tumiński</t>
  </si>
  <si>
    <t>Jarosław</t>
  </si>
  <si>
    <t>06-782</t>
  </si>
  <si>
    <t>Wąsowicz</t>
  </si>
  <si>
    <t>00-465</t>
  </si>
  <si>
    <t>Kostecka</t>
  </si>
  <si>
    <t>Dansonka</t>
  </si>
  <si>
    <t>05-786</t>
  </si>
  <si>
    <t>Romańska</t>
  </si>
  <si>
    <t>06-776</t>
  </si>
  <si>
    <t>Truszkowska</t>
  </si>
  <si>
    <t>04-588</t>
  </si>
  <si>
    <t>Szymańczak</t>
  </si>
  <si>
    <t>09-646</t>
  </si>
  <si>
    <t>Anuszkiewicz</t>
  </si>
  <si>
    <t>02-460</t>
  </si>
  <si>
    <t>Jabłońska</t>
  </si>
  <si>
    <t>05-464</t>
  </si>
  <si>
    <t>Sobaszek</t>
  </si>
  <si>
    <t>00-628</t>
  </si>
  <si>
    <t>00-282</t>
  </si>
  <si>
    <t>Bujnowicz</t>
  </si>
  <si>
    <t>08-743</t>
  </si>
  <si>
    <t>Godrecki</t>
  </si>
  <si>
    <t>06-646</t>
  </si>
  <si>
    <t>Staniewska</t>
  </si>
  <si>
    <t>00-467</t>
  </si>
  <si>
    <t>Ajdukiewicz</t>
  </si>
  <si>
    <t>08-742</t>
  </si>
  <si>
    <t>Zborowska</t>
  </si>
  <si>
    <t>01-661</t>
  </si>
  <si>
    <t>Rogacka</t>
  </si>
  <si>
    <t>02-899</t>
  </si>
  <si>
    <t>Warakomska</t>
  </si>
  <si>
    <t>05-558</t>
  </si>
  <si>
    <t>01-896</t>
  </si>
  <si>
    <t>Szczęsna</t>
  </si>
  <si>
    <t>Izabela</t>
  </si>
  <si>
    <t>05-458</t>
  </si>
  <si>
    <t>Budniak</t>
  </si>
  <si>
    <t>02-788</t>
  </si>
  <si>
    <t>Janicka</t>
  </si>
  <si>
    <t>Faustyna</t>
  </si>
  <si>
    <t>02-908</t>
  </si>
  <si>
    <t>Mroczkowska</t>
  </si>
  <si>
    <t>01-125</t>
  </si>
  <si>
    <t>Grzelak</t>
  </si>
  <si>
    <t>06-775</t>
  </si>
  <si>
    <t>Czechoska</t>
  </si>
  <si>
    <t>01-518</t>
  </si>
  <si>
    <t>Grzybowska</t>
  </si>
  <si>
    <t>06-645</t>
  </si>
  <si>
    <t>Michalski</t>
  </si>
  <si>
    <t>09-649</t>
  </si>
  <si>
    <t>Zieliński</t>
  </si>
  <si>
    <t>06-642</t>
  </si>
  <si>
    <t>Wałuto</t>
  </si>
  <si>
    <t>05-459</t>
  </si>
  <si>
    <t>Fic</t>
  </si>
  <si>
    <t>06-649</t>
  </si>
  <si>
    <t>Dąbrowski</t>
  </si>
  <si>
    <t>Arkadiusz</t>
  </si>
  <si>
    <t>05-461</t>
  </si>
  <si>
    <t>Operacje na skoroszycie</t>
  </si>
  <si>
    <t>tab. 1</t>
  </si>
  <si>
    <t>tab. 2</t>
  </si>
  <si>
    <t>Wypełnij Brakujące pozycje w tabeli 2</t>
  </si>
  <si>
    <t>W arkuszu "Statystyki" utwórz tabelkę (lub skopiuj) taką jak tab. 1</t>
  </si>
  <si>
    <t>średnia</t>
  </si>
  <si>
    <t>kwota stypendium</t>
  </si>
  <si>
    <t>utrwala zdobytą wiedzę oraz wprowadza alternatywne rozwiązania.</t>
  </si>
  <si>
    <t>Na podstawie wcześniejszych zajęć, spróbuj samodzielnie rozwiązać zadania</t>
  </si>
  <si>
    <t>To jest zadanie o dużym stopniu złożoności,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</si>
</sst>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2" formatCode="_-* #,##0\ &quot;zł&quot;_-;\-* #,##0\ &quot;zł&quot;_-;_-* &quot;-&quot;\ &quot;zł&quot;_-;_-@_-"/>
    <numFmt numFmtId="44" formatCode="_-* #,##0.00\ &quot;zł&quot;_-;\-* #,##0.00\ &quot;zł&quot;_-;_-* &quot;-&quot;??\ &quot;zł&quot;_-;_-@_-"/>
    <numFmt numFmtId="164" formatCode="0.000"/>
    <numFmt numFmtId="165" formatCode="0.0%"/>
    <numFmt numFmtId="166" formatCode="#,##0.00\ &quot;zł&quot;"/>
  </numFmts>
  <fonts count="25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2"/>
      <color indexed="10"/>
      <name val="Arial CE"/>
      <family val="2"/>
      <charset val="238"/>
    </font>
    <font>
      <sz val="10"/>
      <color indexed="9"/>
      <name val="MS Sans Serif"/>
      <family val="2"/>
      <charset val="238"/>
    </font>
    <font>
      <sz val="10"/>
      <name val="Arial CE"/>
      <charset val="238"/>
    </font>
    <font>
      <b/>
      <i/>
      <sz val="10"/>
      <name val="Arial CE"/>
      <charset val="238"/>
    </font>
    <font>
      <b/>
      <u/>
      <sz val="10"/>
      <color indexed="10"/>
      <name val="MS Sans Serif"/>
      <family val="2"/>
      <charset val="238"/>
    </font>
    <font>
      <b/>
      <sz val="10"/>
      <color indexed="10"/>
      <name val="MS Sans Serif"/>
      <family val="2"/>
      <charset val="238"/>
    </font>
    <font>
      <b/>
      <i/>
      <sz val="10"/>
      <color indexed="10"/>
      <name val="MS Sans Serif"/>
      <family val="2"/>
      <charset val="238"/>
    </font>
    <font>
      <b/>
      <sz val="10"/>
      <name val="MS Sans Serif"/>
    </font>
    <font>
      <b/>
      <sz val="10"/>
      <name val="MS Sans Serif"/>
      <charset val="238"/>
    </font>
    <font>
      <sz val="10"/>
      <name val="MS Sans Serif"/>
      <family val="2"/>
      <charset val="238"/>
    </font>
    <font>
      <b/>
      <sz val="10"/>
      <name val="MS Sans Serif"/>
      <family val="2"/>
      <charset val="238"/>
    </font>
    <font>
      <b/>
      <sz val="10"/>
      <name val="Arial CE"/>
    </font>
    <font>
      <sz val="10"/>
      <name val="MS Sans Serif PL"/>
    </font>
    <font>
      <b/>
      <sz val="10"/>
      <name val="Arial CE"/>
      <charset val="238"/>
    </font>
    <font>
      <sz val="10"/>
      <name val="Antique Olive CE"/>
      <family val="2"/>
      <charset val="238"/>
    </font>
    <font>
      <sz val="10"/>
      <name val="MS Sans Serif"/>
      <charset val="238"/>
    </font>
    <font>
      <i/>
      <sz val="10"/>
      <name val="Arial CE"/>
    </font>
    <font>
      <sz val="10"/>
      <name val="Arial CE"/>
      <family val="2"/>
      <charset val="238"/>
    </font>
    <font>
      <b/>
      <sz val="10"/>
      <color rgb="FFFF0000"/>
      <name val="Arial CE"/>
      <charset val="238"/>
    </font>
    <font>
      <b/>
      <sz val="10"/>
      <color rgb="FFFF0000"/>
      <name val="MS Sans Serif"/>
      <charset val="238"/>
    </font>
    <font>
      <b/>
      <sz val="11"/>
      <color rgb="FFFF0000"/>
      <name val="Calibri"/>
      <family val="2"/>
      <charset val="238"/>
      <scheme val="minor"/>
    </font>
    <font>
      <b/>
      <u/>
      <sz val="11"/>
      <color rgb="FFFF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9">
    <xf numFmtId="0" fontId="0" fillId="0" borderId="0" xfId="0"/>
    <xf numFmtId="0" fontId="3" fillId="2" borderId="0" xfId="0" applyFont="1" applyFill="1"/>
    <xf numFmtId="22" fontId="4" fillId="0" borderId="0" xfId="0" applyNumberFormat="1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14" fillId="0" borderId="0" xfId="0" applyFont="1"/>
    <xf numFmtId="0" fontId="0" fillId="2" borderId="4" xfId="0" applyFill="1" applyBorder="1" applyAlignment="1">
      <alignment horizontal="center" vertical="center" wrapText="1"/>
    </xf>
    <xf numFmtId="0" fontId="11" fillId="0" borderId="0" xfId="0" applyFont="1" applyAlignment="1">
      <alignment horizontal="right"/>
    </xf>
    <xf numFmtId="0" fontId="0" fillId="0" borderId="5" xfId="0" applyBorder="1"/>
    <xf numFmtId="164" fontId="0" fillId="0" borderId="6" xfId="0" applyNumberFormat="1" applyBorder="1"/>
    <xf numFmtId="0" fontId="15" fillId="0" borderId="7" xfId="0" applyFont="1" applyBorder="1" applyAlignment="1"/>
    <xf numFmtId="0" fontId="0" fillId="0" borderId="8" xfId="0" applyBorder="1"/>
    <xf numFmtId="0" fontId="13" fillId="0" borderId="9" xfId="0" applyFont="1" applyFill="1" applyBorder="1"/>
    <xf numFmtId="1" fontId="0" fillId="0" borderId="10" xfId="0" applyNumberFormat="1" applyBorder="1"/>
    <xf numFmtId="1" fontId="13" fillId="0" borderId="9" xfId="0" applyNumberFormat="1" applyFont="1" applyFill="1" applyBorder="1"/>
    <xf numFmtId="0" fontId="16" fillId="0" borderId="0" xfId="0" applyFont="1"/>
    <xf numFmtId="0" fontId="17" fillId="0" borderId="7" xfId="0" applyFont="1" applyBorder="1" applyAlignment="1"/>
    <xf numFmtId="165" fontId="0" fillId="0" borderId="10" xfId="2" applyNumberFormat="1" applyFont="1" applyBorder="1"/>
    <xf numFmtId="0" fontId="19" fillId="0" borderId="0" xfId="0" applyFont="1"/>
    <xf numFmtId="0" fontId="16" fillId="0" borderId="0" xfId="0" applyFont="1" applyAlignment="1">
      <alignment horizontal="right"/>
    </xf>
    <xf numFmtId="0" fontId="5" fillId="0" borderId="11" xfId="0" applyFont="1" applyBorder="1"/>
    <xf numFmtId="0" fontId="5" fillId="0" borderId="12" xfId="0" applyFont="1" applyBorder="1"/>
    <xf numFmtId="42" fontId="0" fillId="0" borderId="8" xfId="1" applyNumberFormat="1" applyFont="1" applyBorder="1"/>
    <xf numFmtId="0" fontId="13" fillId="0" borderId="8" xfId="0" quotePrefix="1" applyFont="1" applyBorder="1"/>
    <xf numFmtId="0" fontId="11" fillId="0" borderId="0" xfId="0" applyFont="1" applyAlignment="1">
      <alignment horizontal="center" vertical="center" wrapText="1"/>
    </xf>
    <xf numFmtId="0" fontId="11" fillId="4" borderId="0" xfId="0" applyFont="1" applyFill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6" fillId="3" borderId="0" xfId="0" applyFont="1" applyFill="1" applyAlignment="1">
      <alignment horizontal="center" vertical="center" wrapText="1"/>
    </xf>
    <xf numFmtId="49" fontId="5" fillId="0" borderId="0" xfId="0" applyNumberFormat="1" applyFont="1"/>
    <xf numFmtId="0" fontId="18" fillId="0" borderId="0" xfId="0" applyFont="1"/>
    <xf numFmtId="1" fontId="18" fillId="0" borderId="0" xfId="0" applyNumberFormat="1" applyFont="1"/>
    <xf numFmtId="2" fontId="18" fillId="0" borderId="0" xfId="0" applyNumberFormat="1" applyFont="1"/>
    <xf numFmtId="166" fontId="18" fillId="0" borderId="0" xfId="1" applyNumberFormat="1" applyFont="1"/>
    <xf numFmtId="0" fontId="20" fillId="0" borderId="0" xfId="0" applyFont="1" applyAlignment="1">
      <alignment horizontal="center"/>
    </xf>
    <xf numFmtId="0" fontId="0" fillId="0" borderId="0" xfId="0" applyFill="1"/>
    <xf numFmtId="0" fontId="21" fillId="0" borderId="0" xfId="0" quotePrefix="1" applyFont="1"/>
    <xf numFmtId="0" fontId="22" fillId="0" borderId="0" xfId="0" applyFont="1"/>
    <xf numFmtId="0" fontId="23" fillId="0" borderId="0" xfId="0" applyFont="1" applyFill="1"/>
    <xf numFmtId="0" fontId="2" fillId="0" borderId="0" xfId="0" applyFont="1"/>
    <xf numFmtId="0" fontId="24" fillId="0" borderId="0" xfId="0" applyFont="1"/>
  </cellXfs>
  <cellStyles count="3">
    <cellStyle name="Normalny" xfId="0" builtinId="0"/>
    <cellStyle name="Procentowy" xfId="2" builtinId="5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8"/>
  <sheetViews>
    <sheetView tabSelected="1" zoomScaleNormal="100" workbookViewId="0"/>
  </sheetViews>
  <sheetFormatPr defaultRowHeight="15"/>
  <cols>
    <col min="1" max="1" width="8.85546875" customWidth="1"/>
    <col min="8" max="8" width="11.28515625" customWidth="1"/>
  </cols>
  <sheetData>
    <row r="1" spans="1:15" ht="15.75">
      <c r="A1" s="1"/>
      <c r="B1" s="1"/>
      <c r="D1" s="2">
        <v>37992.448684027775</v>
      </c>
      <c r="J1" s="3"/>
      <c r="K1" s="3"/>
      <c r="L1" s="3"/>
      <c r="M1" s="3"/>
      <c r="N1" s="3"/>
      <c r="O1" s="3"/>
    </row>
    <row r="2" spans="1:15">
      <c r="A2" s="4"/>
      <c r="J2" s="3"/>
      <c r="K2" s="3"/>
      <c r="L2" s="3"/>
      <c r="M2" s="3"/>
      <c r="N2" s="3"/>
      <c r="O2" s="3"/>
    </row>
    <row r="3" spans="1:15">
      <c r="A3" s="3"/>
      <c r="B3" s="3"/>
    </row>
    <row r="4" spans="1:15">
      <c r="B4" s="5" t="s">
        <v>0</v>
      </c>
    </row>
    <row r="5" spans="1:15">
      <c r="B5" s="6" t="s">
        <v>1</v>
      </c>
    </row>
    <row r="6" spans="1:15">
      <c r="B6" s="3"/>
    </row>
    <row r="7" spans="1:15">
      <c r="B7" s="7" t="s">
        <v>535</v>
      </c>
    </row>
    <row r="8" spans="1:15">
      <c r="A8" s="8">
        <v>1</v>
      </c>
      <c r="B8" s="43" t="s">
        <v>2</v>
      </c>
    </row>
    <row r="9" spans="1:15">
      <c r="A9" s="8">
        <v>2</v>
      </c>
      <c r="B9" s="43" t="s">
        <v>3</v>
      </c>
    </row>
    <row r="10" spans="1:15">
      <c r="A10" s="8"/>
      <c r="B10" s="7" t="s">
        <v>532</v>
      </c>
    </row>
    <row r="11" spans="1:15">
      <c r="A11" s="8">
        <v>3</v>
      </c>
      <c r="B11" s="9" t="s">
        <v>4</v>
      </c>
    </row>
    <row r="12" spans="1:15">
      <c r="A12" s="8">
        <v>4</v>
      </c>
      <c r="B12" s="9" t="s">
        <v>5</v>
      </c>
    </row>
    <row r="13" spans="1:15">
      <c r="A13" s="8">
        <v>5</v>
      </c>
      <c r="B13" s="9" t="s">
        <v>536</v>
      </c>
    </row>
    <row r="14" spans="1:15">
      <c r="A14" s="8">
        <v>6</v>
      </c>
      <c r="B14" s="9" t="s">
        <v>6</v>
      </c>
    </row>
    <row r="15" spans="1:15" ht="15.75" thickBot="1">
      <c r="A15" s="8"/>
      <c r="B15" s="45" t="s">
        <v>533</v>
      </c>
    </row>
    <row r="16" spans="1:15" ht="30.75" thickBot="1">
      <c r="A16" s="8"/>
      <c r="C16" s="10"/>
      <c r="D16" s="11" t="s">
        <v>7</v>
      </c>
      <c r="E16" s="12" t="s">
        <v>7</v>
      </c>
      <c r="F16" s="12" t="s">
        <v>8</v>
      </c>
      <c r="G16" s="12" t="s">
        <v>9</v>
      </c>
      <c r="H16" s="12" t="s">
        <v>7</v>
      </c>
    </row>
    <row r="17" spans="1:15" ht="15.75" thickBot="1">
      <c r="A17" s="13"/>
      <c r="C17" s="14"/>
      <c r="D17" s="11">
        <v>1</v>
      </c>
      <c r="E17" s="12">
        <v>2</v>
      </c>
      <c r="F17" s="12">
        <v>3</v>
      </c>
      <c r="G17" s="12">
        <v>4</v>
      </c>
      <c r="H17" s="12">
        <v>5</v>
      </c>
      <c r="J17" s="3"/>
      <c r="K17" s="3"/>
      <c r="L17" s="3"/>
      <c r="M17" s="3"/>
      <c r="N17" s="3"/>
      <c r="O17" s="3"/>
    </row>
    <row r="18" spans="1:15">
      <c r="A18" s="13"/>
      <c r="B18" s="15" t="s">
        <v>10</v>
      </c>
      <c r="C18" s="16" t="s">
        <v>11</v>
      </c>
      <c r="D18" s="17"/>
      <c r="E18" s="17"/>
      <c r="F18" s="17"/>
      <c r="G18" s="17"/>
      <c r="H18" s="17"/>
      <c r="J18" s="3"/>
      <c r="K18" s="3"/>
      <c r="L18" s="3"/>
      <c r="M18" s="3"/>
      <c r="N18" s="3"/>
      <c r="O18" s="3"/>
    </row>
    <row r="19" spans="1:15" ht="15.75" thickBot="1">
      <c r="A19" s="13"/>
      <c r="B19" s="15" t="s">
        <v>12</v>
      </c>
      <c r="C19" s="18" t="s">
        <v>13</v>
      </c>
      <c r="D19" s="19"/>
      <c r="E19" s="19"/>
      <c r="F19" s="19"/>
      <c r="G19" s="19"/>
      <c r="H19" s="19"/>
      <c r="I19" s="20"/>
      <c r="J19" s="3"/>
      <c r="K19" s="3"/>
      <c r="L19" s="3"/>
      <c r="M19" s="3"/>
      <c r="N19" s="3"/>
      <c r="O19" s="3"/>
    </row>
    <row r="20" spans="1:15" ht="15.75" thickBot="1">
      <c r="A20" s="13"/>
      <c r="B20" s="15" t="s">
        <v>14</v>
      </c>
      <c r="C20" s="18" t="s">
        <v>15</v>
      </c>
      <c r="D20" s="21"/>
      <c r="E20" s="21"/>
      <c r="F20" s="21"/>
      <c r="G20" s="21"/>
      <c r="H20" s="21"/>
      <c r="I20" s="22"/>
      <c r="J20" s="3"/>
      <c r="K20" s="3"/>
      <c r="L20" s="3"/>
      <c r="M20" s="3"/>
      <c r="N20" s="3"/>
      <c r="O20" s="3"/>
    </row>
    <row r="21" spans="1:15" ht="15.75" thickBot="1">
      <c r="A21" s="23"/>
      <c r="B21" s="15" t="s">
        <v>16</v>
      </c>
      <c r="C21" s="24" t="s">
        <v>17</v>
      </c>
      <c r="D21" s="25"/>
      <c r="E21" s="25"/>
      <c r="F21" s="25"/>
      <c r="G21" s="25"/>
      <c r="H21" s="25"/>
      <c r="J21" s="3"/>
      <c r="K21" s="3"/>
      <c r="L21" s="3"/>
      <c r="M21" s="3"/>
      <c r="N21" s="3"/>
      <c r="O21" s="3"/>
    </row>
    <row r="22" spans="1:15">
      <c r="A22" s="23">
        <v>7</v>
      </c>
      <c r="B22" s="26" t="s">
        <v>18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</row>
    <row r="23" spans="1:15">
      <c r="A23" s="23">
        <v>8</v>
      </c>
      <c r="B23" s="9" t="s">
        <v>19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</row>
    <row r="24" spans="1:15">
      <c r="A24" s="3"/>
      <c r="B24" s="27" t="s">
        <v>10</v>
      </c>
      <c r="C24" t="s">
        <v>20</v>
      </c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</row>
    <row r="25" spans="1:15">
      <c r="A25" s="3"/>
      <c r="B25" s="27" t="s">
        <v>12</v>
      </c>
      <c r="C25" t="s">
        <v>21</v>
      </c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</row>
    <row r="26" spans="1:15" ht="15.75" thickBot="1">
      <c r="A26" s="3"/>
      <c r="B26" s="27" t="s">
        <v>14</v>
      </c>
      <c r="C26" t="s">
        <v>22</v>
      </c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</row>
    <row r="27" spans="1:15" ht="15.75" thickBot="1">
      <c r="A27" s="28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</row>
    <row r="28" spans="1:1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</row>
    <row r="29" spans="1:15">
      <c r="A29" s="3"/>
      <c r="B29" s="3"/>
      <c r="C29" s="3"/>
      <c r="E29" s="46" t="s">
        <v>23</v>
      </c>
      <c r="I29" s="3"/>
      <c r="J29" s="3"/>
      <c r="K29" s="3"/>
      <c r="L29" s="3"/>
      <c r="M29" s="3"/>
      <c r="N29" s="3"/>
      <c r="O29" s="3"/>
    </row>
    <row r="30" spans="1:15">
      <c r="A30" s="3"/>
      <c r="B30" s="3"/>
      <c r="C30" s="3"/>
      <c r="D30" s="3"/>
      <c r="E30" s="47" t="s">
        <v>537</v>
      </c>
      <c r="F30" s="47" t="s">
        <v>538</v>
      </c>
      <c r="I30" s="3"/>
      <c r="J30" s="3"/>
      <c r="K30" s="3"/>
      <c r="L30" s="3"/>
      <c r="M30" s="3"/>
      <c r="N30" s="3"/>
      <c r="O30" s="3"/>
    </row>
    <row r="31" spans="1:15">
      <c r="A31" s="3"/>
      <c r="B31" s="3"/>
      <c r="C31" s="3"/>
      <c r="E31" s="19" t="s">
        <v>24</v>
      </c>
      <c r="F31" s="30">
        <v>0</v>
      </c>
      <c r="G31" s="19"/>
      <c r="I31" s="3"/>
      <c r="J31" s="3"/>
      <c r="K31" s="3"/>
      <c r="L31" s="3"/>
      <c r="M31" s="3"/>
      <c r="N31" s="3"/>
      <c r="O31" s="3"/>
    </row>
    <row r="32" spans="1:15">
      <c r="A32" s="3"/>
      <c r="B32" s="3"/>
      <c r="C32" s="3"/>
      <c r="E32" s="19" t="s">
        <v>25</v>
      </c>
      <c r="F32" s="30">
        <v>2000</v>
      </c>
      <c r="G32" s="19"/>
      <c r="I32" s="3"/>
      <c r="J32" s="3"/>
      <c r="K32" s="3"/>
      <c r="L32" s="3"/>
      <c r="M32" s="3"/>
      <c r="N32" s="3"/>
      <c r="O32" s="3"/>
    </row>
    <row r="33" spans="1:15">
      <c r="A33" s="3"/>
      <c r="B33" s="3"/>
      <c r="C33" s="3"/>
      <c r="E33" s="19" t="s">
        <v>26</v>
      </c>
      <c r="F33" s="30">
        <v>2500</v>
      </c>
      <c r="G33" s="31" t="s">
        <v>27</v>
      </c>
      <c r="I33" s="3"/>
      <c r="J33" s="3"/>
      <c r="K33" s="3"/>
      <c r="L33" s="3"/>
      <c r="M33" s="3"/>
      <c r="N33" s="3"/>
      <c r="O33" s="3"/>
    </row>
    <row r="34" spans="1:15">
      <c r="A34" s="3"/>
      <c r="B34" s="3"/>
      <c r="C34" s="3"/>
      <c r="E34" s="3"/>
      <c r="F34" s="3"/>
      <c r="G34" s="3"/>
      <c r="I34" s="3"/>
      <c r="J34" s="3"/>
      <c r="K34" s="3"/>
      <c r="L34" s="3"/>
      <c r="M34" s="3"/>
      <c r="N34" s="3"/>
      <c r="O34" s="3"/>
    </row>
    <row r="35" spans="1: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</row>
    <row r="36" spans="1:15">
      <c r="A36" s="44" t="s">
        <v>534</v>
      </c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</row>
    <row r="37" spans="1:15"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</row>
    <row r="38" spans="1:15" ht="38.25">
      <c r="A38" s="32" t="s">
        <v>28</v>
      </c>
      <c r="B38" s="32" t="s">
        <v>29</v>
      </c>
      <c r="C38" s="33" t="s">
        <v>30</v>
      </c>
      <c r="D38" s="32" t="s">
        <v>7</v>
      </c>
      <c r="E38" s="32" t="s">
        <v>31</v>
      </c>
      <c r="F38" s="32" t="s">
        <v>32</v>
      </c>
      <c r="G38" s="33" t="s">
        <v>11</v>
      </c>
      <c r="H38" s="34" t="s">
        <v>33</v>
      </c>
      <c r="I38" s="32" t="s">
        <v>34</v>
      </c>
      <c r="J38" s="35" t="s">
        <v>35</v>
      </c>
      <c r="K38" s="35" t="s">
        <v>36</v>
      </c>
      <c r="L38" s="35" t="s">
        <v>37</v>
      </c>
      <c r="M38" s="35" t="s">
        <v>38</v>
      </c>
      <c r="N38" s="36" t="s">
        <v>39</v>
      </c>
      <c r="O38" s="3"/>
    </row>
    <row r="39" spans="1:15">
      <c r="A39" s="37">
        <v>146062</v>
      </c>
      <c r="B39" s="38" t="s">
        <v>40</v>
      </c>
      <c r="C39" s="38" t="s">
        <v>41</v>
      </c>
      <c r="D39" s="39">
        <v>3</v>
      </c>
      <c r="E39" s="39">
        <v>2</v>
      </c>
      <c r="F39" s="38" t="s">
        <v>42</v>
      </c>
      <c r="G39" s="40">
        <v>2.96</v>
      </c>
      <c r="H39" s="41">
        <f>IF(G39&lt;4,$F$31,IF(G39&lt;4.5,$F$32,IF(D39&lt;3,$F$33+500,$F$33)))</f>
        <v>0</v>
      </c>
      <c r="I39" s="42">
        <v>126</v>
      </c>
      <c r="J39" s="3" t="s">
        <v>43</v>
      </c>
      <c r="K39" s="3">
        <v>5</v>
      </c>
      <c r="L39" s="3" t="s">
        <v>44</v>
      </c>
      <c r="M39" s="3" t="s">
        <v>45</v>
      </c>
      <c r="N39" s="38">
        <f t="shared" ref="N39:N102" si="0">IF("a"=RIGHT(C$39:C$65536),0,1)</f>
        <v>0</v>
      </c>
      <c r="O39" s="38"/>
    </row>
    <row r="40" spans="1:15">
      <c r="A40" s="37">
        <v>182052</v>
      </c>
      <c r="B40" s="38" t="s">
        <v>46</v>
      </c>
      <c r="C40" s="38" t="s">
        <v>47</v>
      </c>
      <c r="D40" s="39">
        <v>4</v>
      </c>
      <c r="E40" s="39">
        <v>2</v>
      </c>
      <c r="F40" s="38" t="s">
        <v>42</v>
      </c>
      <c r="G40" s="40">
        <v>3.78</v>
      </c>
      <c r="H40" s="41">
        <f t="shared" ref="H40:H103" si="1">IF(G40&lt;4,$F$31,IF(G40&lt;4.5,$F$32,IF(D40&lt;3,$F$33+100,$F$33)))</f>
        <v>0</v>
      </c>
      <c r="I40" s="42">
        <v>61</v>
      </c>
      <c r="J40" s="3" t="s">
        <v>48</v>
      </c>
      <c r="K40" s="3">
        <v>35</v>
      </c>
      <c r="L40" s="3" t="s">
        <v>44</v>
      </c>
      <c r="M40" s="3" t="s">
        <v>49</v>
      </c>
      <c r="N40" s="38">
        <f t="shared" si="0"/>
        <v>1</v>
      </c>
      <c r="O40" s="38"/>
    </row>
    <row r="41" spans="1:15">
      <c r="A41" s="37">
        <v>216072</v>
      </c>
      <c r="B41" s="38" t="s">
        <v>50</v>
      </c>
      <c r="C41" s="38" t="s">
        <v>51</v>
      </c>
      <c r="D41" s="39">
        <v>2</v>
      </c>
      <c r="E41" s="39">
        <v>2</v>
      </c>
      <c r="F41" s="38" t="s">
        <v>42</v>
      </c>
      <c r="G41" s="40">
        <v>4.34</v>
      </c>
      <c r="H41" s="41">
        <f t="shared" si="1"/>
        <v>2000</v>
      </c>
      <c r="I41" s="42">
        <v>127</v>
      </c>
      <c r="J41" s="3" t="s">
        <v>52</v>
      </c>
      <c r="K41" s="3">
        <v>2</v>
      </c>
      <c r="L41" s="3" t="s">
        <v>44</v>
      </c>
      <c r="M41" s="3" t="s">
        <v>53</v>
      </c>
      <c r="N41" s="38">
        <f t="shared" si="0"/>
        <v>0</v>
      </c>
      <c r="O41" s="38"/>
    </row>
    <row r="42" spans="1:15">
      <c r="A42" s="37">
        <v>238072</v>
      </c>
      <c r="B42" s="38" t="s">
        <v>54</v>
      </c>
      <c r="C42" s="38" t="s">
        <v>55</v>
      </c>
      <c r="D42" s="39">
        <v>2</v>
      </c>
      <c r="E42" s="39">
        <v>2</v>
      </c>
      <c r="F42" s="38" t="s">
        <v>42</v>
      </c>
      <c r="G42" s="40">
        <v>3.67</v>
      </c>
      <c r="H42" s="41">
        <f t="shared" si="1"/>
        <v>0</v>
      </c>
      <c r="I42" s="42">
        <v>99</v>
      </c>
      <c r="J42" s="3" t="s">
        <v>56</v>
      </c>
      <c r="K42" s="3">
        <v>4</v>
      </c>
      <c r="L42" s="3" t="s">
        <v>57</v>
      </c>
      <c r="M42" s="3" t="s">
        <v>58</v>
      </c>
      <c r="N42" s="38">
        <f t="shared" si="0"/>
        <v>1</v>
      </c>
      <c r="O42" s="38"/>
    </row>
    <row r="43" spans="1:15">
      <c r="A43" s="37">
        <v>265062</v>
      </c>
      <c r="B43" s="38" t="s">
        <v>59</v>
      </c>
      <c r="C43" s="38" t="s">
        <v>60</v>
      </c>
      <c r="D43" s="39">
        <v>3</v>
      </c>
      <c r="E43" s="39">
        <v>2</v>
      </c>
      <c r="F43" s="38" t="s">
        <v>42</v>
      </c>
      <c r="G43" s="40">
        <v>3.64</v>
      </c>
      <c r="H43" s="41">
        <f t="shared" si="1"/>
        <v>0</v>
      </c>
      <c r="I43" s="42">
        <v>108</v>
      </c>
      <c r="J43" s="3" t="s">
        <v>61</v>
      </c>
      <c r="K43" s="3">
        <v>5</v>
      </c>
      <c r="L43" s="3" t="s">
        <v>44</v>
      </c>
      <c r="M43" s="3" t="s">
        <v>62</v>
      </c>
      <c r="N43" s="38">
        <f t="shared" si="0"/>
        <v>0</v>
      </c>
      <c r="O43" s="38"/>
    </row>
    <row r="44" spans="1:15">
      <c r="A44" s="37">
        <v>267052</v>
      </c>
      <c r="B44" s="38" t="s">
        <v>63</v>
      </c>
      <c r="C44" s="38" t="s">
        <v>64</v>
      </c>
      <c r="D44" s="39">
        <v>4</v>
      </c>
      <c r="E44" s="39">
        <v>2</v>
      </c>
      <c r="F44" s="38" t="s">
        <v>42</v>
      </c>
      <c r="G44" s="40">
        <v>3.58</v>
      </c>
      <c r="H44" s="41">
        <f t="shared" si="1"/>
        <v>0</v>
      </c>
      <c r="I44" s="42">
        <v>115</v>
      </c>
      <c r="J44" s="3" t="s">
        <v>52</v>
      </c>
      <c r="K44" s="3">
        <v>5</v>
      </c>
      <c r="L44" s="3" t="s">
        <v>44</v>
      </c>
      <c r="M44" s="3" t="s">
        <v>65</v>
      </c>
      <c r="N44" s="38">
        <f t="shared" si="0"/>
        <v>0</v>
      </c>
      <c r="O44" s="38"/>
    </row>
    <row r="45" spans="1:15">
      <c r="A45" s="37">
        <v>269082</v>
      </c>
      <c r="B45" s="38" t="s">
        <v>66</v>
      </c>
      <c r="C45" s="38" t="s">
        <v>67</v>
      </c>
      <c r="D45" s="39">
        <v>1</v>
      </c>
      <c r="E45" s="39">
        <v>2</v>
      </c>
      <c r="F45" s="38" t="s">
        <v>42</v>
      </c>
      <c r="G45" s="40">
        <v>3.47</v>
      </c>
      <c r="H45" s="41">
        <f t="shared" si="1"/>
        <v>0</v>
      </c>
      <c r="I45" s="42">
        <v>115</v>
      </c>
      <c r="J45" s="3" t="s">
        <v>52</v>
      </c>
      <c r="K45" s="3">
        <v>6</v>
      </c>
      <c r="L45" s="3" t="s">
        <v>68</v>
      </c>
      <c r="M45" s="3" t="s">
        <v>69</v>
      </c>
      <c r="N45" s="38">
        <f t="shared" si="0"/>
        <v>0</v>
      </c>
      <c r="O45" s="38"/>
    </row>
    <row r="46" spans="1:15">
      <c r="A46" s="37">
        <v>315082</v>
      </c>
      <c r="B46" s="38" t="s">
        <v>70</v>
      </c>
      <c r="C46" s="38" t="s">
        <v>71</v>
      </c>
      <c r="D46" s="39">
        <v>1</v>
      </c>
      <c r="E46" s="39">
        <v>2</v>
      </c>
      <c r="F46" s="38" t="s">
        <v>42</v>
      </c>
      <c r="G46" s="40">
        <v>3.83</v>
      </c>
      <c r="H46" s="41">
        <f t="shared" si="1"/>
        <v>0</v>
      </c>
      <c r="I46" s="42">
        <v>85</v>
      </c>
      <c r="J46" s="3" t="s">
        <v>48</v>
      </c>
      <c r="K46" s="3">
        <v>15</v>
      </c>
      <c r="L46" s="3" t="s">
        <v>44</v>
      </c>
      <c r="M46" s="3" t="s">
        <v>72</v>
      </c>
      <c r="N46" s="38">
        <f t="shared" si="0"/>
        <v>0</v>
      </c>
      <c r="O46" s="38"/>
    </row>
    <row r="47" spans="1:15">
      <c r="A47" s="37">
        <v>297082</v>
      </c>
      <c r="B47" s="38" t="s">
        <v>73</v>
      </c>
      <c r="C47" s="38" t="s">
        <v>74</v>
      </c>
      <c r="D47" s="39">
        <v>1</v>
      </c>
      <c r="E47" s="39">
        <v>2</v>
      </c>
      <c r="F47" s="38" t="s">
        <v>42</v>
      </c>
      <c r="G47" s="40">
        <v>4.49</v>
      </c>
      <c r="H47" s="41">
        <f t="shared" si="1"/>
        <v>2000</v>
      </c>
      <c r="I47" s="42">
        <v>100</v>
      </c>
      <c r="J47" s="3" t="s">
        <v>75</v>
      </c>
      <c r="K47" s="3">
        <v>48</v>
      </c>
      <c r="L47" s="3" t="s">
        <v>44</v>
      </c>
      <c r="M47" s="3" t="s">
        <v>76</v>
      </c>
      <c r="N47" s="38">
        <f t="shared" si="0"/>
        <v>0</v>
      </c>
      <c r="O47" s="38"/>
    </row>
    <row r="48" spans="1:15">
      <c r="A48" s="37">
        <v>339042</v>
      </c>
      <c r="B48" s="38" t="s">
        <v>77</v>
      </c>
      <c r="C48" s="38" t="s">
        <v>78</v>
      </c>
      <c r="D48" s="39">
        <v>5</v>
      </c>
      <c r="E48" s="39">
        <v>2</v>
      </c>
      <c r="F48" s="38" t="s">
        <v>42</v>
      </c>
      <c r="G48" s="40">
        <v>3.48</v>
      </c>
      <c r="H48" s="41">
        <f t="shared" si="1"/>
        <v>0</v>
      </c>
      <c r="I48" s="42">
        <v>130</v>
      </c>
      <c r="J48" s="3" t="s">
        <v>79</v>
      </c>
      <c r="K48" s="3">
        <v>3</v>
      </c>
      <c r="L48" s="3" t="s">
        <v>44</v>
      </c>
      <c r="M48" s="3" t="s">
        <v>80</v>
      </c>
      <c r="N48" s="38">
        <f t="shared" si="0"/>
        <v>1</v>
      </c>
      <c r="O48" s="38"/>
    </row>
    <row r="49" spans="1:15">
      <c r="A49" s="37">
        <v>378042</v>
      </c>
      <c r="B49" s="38" t="s">
        <v>81</v>
      </c>
      <c r="C49" s="38" t="s">
        <v>82</v>
      </c>
      <c r="D49" s="39">
        <v>5</v>
      </c>
      <c r="E49" s="39">
        <v>2</v>
      </c>
      <c r="F49" s="38" t="s">
        <v>42</v>
      </c>
      <c r="G49" s="40">
        <v>3.51</v>
      </c>
      <c r="H49" s="41">
        <f t="shared" si="1"/>
        <v>0</v>
      </c>
      <c r="I49" s="42">
        <v>117</v>
      </c>
      <c r="J49" s="3" t="s">
        <v>56</v>
      </c>
      <c r="K49" s="3">
        <v>5</v>
      </c>
      <c r="L49" s="3" t="s">
        <v>83</v>
      </c>
      <c r="M49" s="3" t="s">
        <v>84</v>
      </c>
      <c r="N49" s="38">
        <f t="shared" si="0"/>
        <v>0</v>
      </c>
      <c r="O49" s="38"/>
    </row>
    <row r="50" spans="1:15">
      <c r="A50" s="37">
        <v>385052</v>
      </c>
      <c r="B50" s="38" t="s">
        <v>85</v>
      </c>
      <c r="C50" s="38" t="s">
        <v>82</v>
      </c>
      <c r="D50" s="39">
        <v>4</v>
      </c>
      <c r="E50" s="39">
        <v>2</v>
      </c>
      <c r="F50" s="38" t="s">
        <v>42</v>
      </c>
      <c r="G50" s="40">
        <v>3.05</v>
      </c>
      <c r="H50" s="41">
        <f t="shared" si="1"/>
        <v>0</v>
      </c>
      <c r="I50" s="42">
        <v>78</v>
      </c>
      <c r="J50" s="3" t="s">
        <v>43</v>
      </c>
      <c r="K50" s="3">
        <v>123</v>
      </c>
      <c r="L50" s="3" t="s">
        <v>86</v>
      </c>
      <c r="M50" s="3" t="s">
        <v>87</v>
      </c>
      <c r="N50" s="38">
        <f t="shared" si="0"/>
        <v>0</v>
      </c>
      <c r="O50" s="38"/>
    </row>
    <row r="51" spans="1:15">
      <c r="A51" s="37">
        <v>417052</v>
      </c>
      <c r="B51" s="38" t="s">
        <v>88</v>
      </c>
      <c r="C51" s="38" t="s">
        <v>89</v>
      </c>
      <c r="D51" s="39">
        <v>4</v>
      </c>
      <c r="E51" s="39">
        <v>2</v>
      </c>
      <c r="F51" s="38" t="s">
        <v>42</v>
      </c>
      <c r="G51" s="40">
        <v>3.45</v>
      </c>
      <c r="H51" s="41">
        <f t="shared" si="1"/>
        <v>0</v>
      </c>
      <c r="I51" s="42">
        <v>115</v>
      </c>
      <c r="J51" s="3" t="s">
        <v>61</v>
      </c>
      <c r="K51" s="3">
        <v>5</v>
      </c>
      <c r="L51" s="3" t="s">
        <v>86</v>
      </c>
      <c r="M51" s="3" t="s">
        <v>90</v>
      </c>
      <c r="N51" s="38">
        <f t="shared" si="0"/>
        <v>0</v>
      </c>
      <c r="O51" s="38"/>
    </row>
    <row r="52" spans="1:15">
      <c r="A52" s="37">
        <v>421082</v>
      </c>
      <c r="B52" s="38" t="s">
        <v>91</v>
      </c>
      <c r="C52" s="38" t="s">
        <v>92</v>
      </c>
      <c r="D52" s="39">
        <v>1</v>
      </c>
      <c r="E52" s="39">
        <v>2</v>
      </c>
      <c r="F52" s="38" t="s">
        <v>42</v>
      </c>
      <c r="G52" s="40">
        <v>3.36</v>
      </c>
      <c r="H52" s="41">
        <f t="shared" si="1"/>
        <v>0</v>
      </c>
      <c r="I52" s="42">
        <v>97</v>
      </c>
      <c r="J52" s="3" t="s">
        <v>52</v>
      </c>
      <c r="K52" s="3">
        <v>51</v>
      </c>
      <c r="L52" s="3" t="s">
        <v>57</v>
      </c>
      <c r="M52" s="3" t="s">
        <v>93</v>
      </c>
      <c r="N52" s="38">
        <f t="shared" si="0"/>
        <v>1</v>
      </c>
      <c r="O52" s="38"/>
    </row>
    <row r="53" spans="1:15">
      <c r="A53" s="37">
        <v>457052</v>
      </c>
      <c r="B53" s="38" t="s">
        <v>94</v>
      </c>
      <c r="C53" s="38" t="s">
        <v>95</v>
      </c>
      <c r="D53" s="39">
        <v>4</v>
      </c>
      <c r="E53" s="39">
        <v>2</v>
      </c>
      <c r="F53" s="38" t="s">
        <v>42</v>
      </c>
      <c r="G53" s="40">
        <v>3.82</v>
      </c>
      <c r="H53" s="41">
        <f t="shared" si="1"/>
        <v>0</v>
      </c>
      <c r="I53" s="42">
        <v>109</v>
      </c>
      <c r="J53" s="3" t="s">
        <v>96</v>
      </c>
      <c r="K53" s="3">
        <v>9</v>
      </c>
      <c r="L53" s="3" t="s">
        <v>44</v>
      </c>
      <c r="M53" s="3" t="s">
        <v>97</v>
      </c>
      <c r="N53" s="38">
        <f t="shared" si="0"/>
        <v>0</v>
      </c>
      <c r="O53" s="38"/>
    </row>
    <row r="54" spans="1:15">
      <c r="A54" s="37">
        <v>461052</v>
      </c>
      <c r="B54" s="38" t="s">
        <v>98</v>
      </c>
      <c r="C54" s="38" t="s">
        <v>99</v>
      </c>
      <c r="D54" s="39">
        <v>4</v>
      </c>
      <c r="E54" s="39">
        <v>2</v>
      </c>
      <c r="F54" s="38" t="s">
        <v>42</v>
      </c>
      <c r="G54" s="40">
        <v>3.79</v>
      </c>
      <c r="H54" s="41">
        <f t="shared" si="1"/>
        <v>0</v>
      </c>
      <c r="I54" s="42">
        <v>129</v>
      </c>
      <c r="J54" s="3" t="s">
        <v>100</v>
      </c>
      <c r="K54" s="3">
        <v>78</v>
      </c>
      <c r="L54" s="3" t="s">
        <v>101</v>
      </c>
      <c r="M54" s="3" t="s">
        <v>102</v>
      </c>
      <c r="N54" s="38">
        <f t="shared" si="0"/>
        <v>0</v>
      </c>
      <c r="O54" s="38"/>
    </row>
    <row r="55" spans="1:15">
      <c r="A55" s="37">
        <v>472072</v>
      </c>
      <c r="B55" s="38" t="s">
        <v>103</v>
      </c>
      <c r="C55" s="38" t="s">
        <v>104</v>
      </c>
      <c r="D55" s="39">
        <v>2</v>
      </c>
      <c r="E55" s="39">
        <v>2</v>
      </c>
      <c r="F55" s="38" t="s">
        <v>42</v>
      </c>
      <c r="G55" s="40">
        <v>4.5</v>
      </c>
      <c r="H55" s="41">
        <f t="shared" si="1"/>
        <v>2600</v>
      </c>
      <c r="I55" s="42">
        <v>75</v>
      </c>
      <c r="J55" s="3" t="s">
        <v>43</v>
      </c>
      <c r="K55" s="3">
        <v>5</v>
      </c>
      <c r="L55" s="3" t="s">
        <v>44</v>
      </c>
      <c r="M55" s="3" t="s">
        <v>105</v>
      </c>
      <c r="N55" s="38">
        <f t="shared" si="0"/>
        <v>0</v>
      </c>
      <c r="O55" s="38"/>
    </row>
    <row r="56" spans="1:15">
      <c r="A56" s="37">
        <v>498082</v>
      </c>
      <c r="B56" s="38" t="s">
        <v>106</v>
      </c>
      <c r="C56" s="38" t="s">
        <v>107</v>
      </c>
      <c r="D56" s="39">
        <v>1</v>
      </c>
      <c r="E56" s="39">
        <v>2</v>
      </c>
      <c r="F56" s="38" t="s">
        <v>42</v>
      </c>
      <c r="G56" s="40">
        <v>3.08</v>
      </c>
      <c r="H56" s="41">
        <f t="shared" si="1"/>
        <v>0</v>
      </c>
      <c r="I56" s="42">
        <v>66</v>
      </c>
      <c r="J56" s="3" t="s">
        <v>108</v>
      </c>
      <c r="K56" s="3">
        <v>45</v>
      </c>
      <c r="L56" s="3" t="s">
        <v>86</v>
      </c>
      <c r="M56" s="3" t="s">
        <v>109</v>
      </c>
      <c r="N56" s="38">
        <f t="shared" si="0"/>
        <v>0</v>
      </c>
      <c r="O56" s="38"/>
    </row>
    <row r="57" spans="1:15">
      <c r="A57" s="37">
        <v>524072</v>
      </c>
      <c r="B57" s="38" t="s">
        <v>81</v>
      </c>
      <c r="C57" s="38" t="s">
        <v>110</v>
      </c>
      <c r="D57" s="39">
        <v>2</v>
      </c>
      <c r="E57" s="39">
        <v>2</v>
      </c>
      <c r="F57" s="38" t="s">
        <v>42</v>
      </c>
      <c r="G57" s="40">
        <v>3.7</v>
      </c>
      <c r="H57" s="41">
        <f t="shared" si="1"/>
        <v>0</v>
      </c>
      <c r="I57" s="42">
        <v>72</v>
      </c>
      <c r="J57" s="3" t="s">
        <v>79</v>
      </c>
      <c r="K57" s="3">
        <v>9</v>
      </c>
      <c r="L57" s="3" t="s">
        <v>101</v>
      </c>
      <c r="M57" s="3" t="s">
        <v>111</v>
      </c>
      <c r="N57" s="38">
        <f t="shared" si="0"/>
        <v>0</v>
      </c>
      <c r="O57" s="38"/>
    </row>
    <row r="58" spans="1:15">
      <c r="A58" s="37">
        <v>543072</v>
      </c>
      <c r="B58" s="38" t="s">
        <v>112</v>
      </c>
      <c r="C58" s="38" t="s">
        <v>92</v>
      </c>
      <c r="D58" s="39">
        <v>2</v>
      </c>
      <c r="E58" s="39">
        <v>2</v>
      </c>
      <c r="F58" s="38" t="s">
        <v>42</v>
      </c>
      <c r="G58" s="40">
        <v>3.73</v>
      </c>
      <c r="H58" s="41">
        <f t="shared" si="1"/>
        <v>0</v>
      </c>
      <c r="I58" s="42">
        <v>96</v>
      </c>
      <c r="J58" s="3" t="s">
        <v>113</v>
      </c>
      <c r="K58" s="3">
        <v>32</v>
      </c>
      <c r="L58" s="3" t="s">
        <v>114</v>
      </c>
      <c r="M58" s="3" t="s">
        <v>115</v>
      </c>
      <c r="N58" s="38">
        <f t="shared" si="0"/>
        <v>1</v>
      </c>
      <c r="O58" s="38"/>
    </row>
    <row r="59" spans="1:15">
      <c r="A59" s="37">
        <v>548052</v>
      </c>
      <c r="B59" s="38" t="s">
        <v>116</v>
      </c>
      <c r="C59" s="38" t="s">
        <v>117</v>
      </c>
      <c r="D59" s="39">
        <v>4</v>
      </c>
      <c r="E59" s="39">
        <v>2</v>
      </c>
      <c r="F59" s="38" t="s">
        <v>42</v>
      </c>
      <c r="G59" s="40">
        <v>3.99</v>
      </c>
      <c r="H59" s="41">
        <f t="shared" si="1"/>
        <v>0</v>
      </c>
      <c r="I59" s="42">
        <v>111</v>
      </c>
      <c r="J59" s="3" t="s">
        <v>118</v>
      </c>
      <c r="K59" s="3">
        <v>45</v>
      </c>
      <c r="L59" s="3" t="s">
        <v>44</v>
      </c>
      <c r="M59" s="3" t="s">
        <v>119</v>
      </c>
      <c r="N59" s="38">
        <f t="shared" si="0"/>
        <v>1</v>
      </c>
      <c r="O59" s="38"/>
    </row>
    <row r="60" spans="1:15">
      <c r="A60" s="37">
        <v>558072</v>
      </c>
      <c r="B60" s="38" t="s">
        <v>120</v>
      </c>
      <c r="C60" s="38" t="s">
        <v>121</v>
      </c>
      <c r="D60" s="39">
        <v>2</v>
      </c>
      <c r="E60" s="39">
        <v>2</v>
      </c>
      <c r="F60" s="38" t="s">
        <v>42</v>
      </c>
      <c r="G60" s="40">
        <v>4.41</v>
      </c>
      <c r="H60" s="41">
        <f t="shared" si="1"/>
        <v>2000</v>
      </c>
      <c r="I60" s="42">
        <v>109</v>
      </c>
      <c r="J60" s="3" t="s">
        <v>61</v>
      </c>
      <c r="K60" s="3">
        <v>2</v>
      </c>
      <c r="L60" s="3" t="s">
        <v>122</v>
      </c>
      <c r="M60" s="3" t="s">
        <v>123</v>
      </c>
      <c r="N60" s="38">
        <f t="shared" si="0"/>
        <v>0</v>
      </c>
      <c r="O60" s="38"/>
    </row>
    <row r="61" spans="1:15">
      <c r="A61" s="37">
        <v>575072</v>
      </c>
      <c r="B61" s="38" t="s">
        <v>124</v>
      </c>
      <c r="C61" s="38" t="s">
        <v>125</v>
      </c>
      <c r="D61" s="39">
        <v>2</v>
      </c>
      <c r="E61" s="39">
        <v>2</v>
      </c>
      <c r="F61" s="38" t="s">
        <v>42</v>
      </c>
      <c r="G61" s="40">
        <v>3.52</v>
      </c>
      <c r="H61" s="41">
        <f t="shared" si="1"/>
        <v>0</v>
      </c>
      <c r="I61" s="42">
        <v>96</v>
      </c>
      <c r="J61" s="3" t="s">
        <v>126</v>
      </c>
      <c r="K61" s="3">
        <v>6</v>
      </c>
      <c r="L61" s="3" t="s">
        <v>44</v>
      </c>
      <c r="M61" s="3" t="s">
        <v>127</v>
      </c>
      <c r="N61" s="38">
        <f t="shared" si="0"/>
        <v>1</v>
      </c>
      <c r="O61" s="38"/>
    </row>
    <row r="62" spans="1:15">
      <c r="A62" s="37">
        <v>595072</v>
      </c>
      <c r="B62" s="38" t="s">
        <v>128</v>
      </c>
      <c r="C62" s="38" t="s">
        <v>129</v>
      </c>
      <c r="D62" s="39">
        <v>2</v>
      </c>
      <c r="E62" s="39">
        <v>2</v>
      </c>
      <c r="F62" s="38" t="s">
        <v>42</v>
      </c>
      <c r="G62" s="40">
        <v>4.2699999999999996</v>
      </c>
      <c r="H62" s="41">
        <f t="shared" si="1"/>
        <v>2000</v>
      </c>
      <c r="I62" s="42">
        <v>111</v>
      </c>
      <c r="J62" s="3" t="s">
        <v>118</v>
      </c>
      <c r="K62" s="3">
        <v>32</v>
      </c>
      <c r="L62" s="3" t="s">
        <v>44</v>
      </c>
      <c r="M62" s="3" t="s">
        <v>130</v>
      </c>
      <c r="N62" s="38">
        <f t="shared" si="0"/>
        <v>1</v>
      </c>
      <c r="O62" s="38"/>
    </row>
    <row r="63" spans="1:15">
      <c r="A63" s="37">
        <v>597082</v>
      </c>
      <c r="B63" s="38" t="s">
        <v>131</v>
      </c>
      <c r="C63" s="38" t="s">
        <v>55</v>
      </c>
      <c r="D63" s="39">
        <v>1</v>
      </c>
      <c r="E63" s="39">
        <v>2</v>
      </c>
      <c r="F63" s="38" t="s">
        <v>42</v>
      </c>
      <c r="G63" s="40">
        <v>3.2</v>
      </c>
      <c r="H63" s="41">
        <f t="shared" si="1"/>
        <v>0</v>
      </c>
      <c r="I63" s="42">
        <v>106</v>
      </c>
      <c r="J63" s="3" t="s">
        <v>132</v>
      </c>
      <c r="K63" s="3">
        <v>15</v>
      </c>
      <c r="L63" s="3" t="s">
        <v>83</v>
      </c>
      <c r="M63" s="3" t="s">
        <v>133</v>
      </c>
      <c r="N63" s="38">
        <f t="shared" si="0"/>
        <v>1</v>
      </c>
      <c r="O63" s="38"/>
    </row>
    <row r="64" spans="1:15">
      <c r="A64" s="37">
        <v>611052</v>
      </c>
      <c r="B64" s="38" t="s">
        <v>134</v>
      </c>
      <c r="C64" s="38" t="s">
        <v>89</v>
      </c>
      <c r="D64" s="39">
        <v>4</v>
      </c>
      <c r="E64" s="39">
        <v>2</v>
      </c>
      <c r="F64" s="38" t="s">
        <v>42</v>
      </c>
      <c r="G64" s="40">
        <v>3.87</v>
      </c>
      <c r="H64" s="41">
        <f t="shared" si="1"/>
        <v>0</v>
      </c>
      <c r="I64" s="42">
        <v>123</v>
      </c>
      <c r="J64" s="3" t="s">
        <v>48</v>
      </c>
      <c r="K64" s="3">
        <v>35</v>
      </c>
      <c r="L64" s="3" t="s">
        <v>44</v>
      </c>
      <c r="M64" s="3" t="s">
        <v>135</v>
      </c>
      <c r="N64" s="38">
        <f t="shared" si="0"/>
        <v>0</v>
      </c>
      <c r="O64" s="38"/>
    </row>
    <row r="65" spans="1:15">
      <c r="A65" s="37">
        <v>612072</v>
      </c>
      <c r="B65" s="38" t="s">
        <v>136</v>
      </c>
      <c r="C65" s="38" t="s">
        <v>137</v>
      </c>
      <c r="D65" s="39">
        <v>2</v>
      </c>
      <c r="E65" s="39">
        <v>2</v>
      </c>
      <c r="F65" s="38" t="s">
        <v>42</v>
      </c>
      <c r="G65" s="40">
        <v>4.18</v>
      </c>
      <c r="H65" s="41">
        <f t="shared" si="1"/>
        <v>2000</v>
      </c>
      <c r="I65" s="42">
        <v>85</v>
      </c>
      <c r="J65" s="3" t="s">
        <v>75</v>
      </c>
      <c r="K65" s="3">
        <v>15</v>
      </c>
      <c r="L65" s="3" t="s">
        <v>44</v>
      </c>
      <c r="M65" s="3" t="s">
        <v>138</v>
      </c>
      <c r="N65" s="38">
        <f t="shared" si="0"/>
        <v>0</v>
      </c>
      <c r="O65" s="38"/>
    </row>
    <row r="66" spans="1:15">
      <c r="A66" s="37">
        <v>626082</v>
      </c>
      <c r="B66" s="38" t="s">
        <v>139</v>
      </c>
      <c r="C66" s="38" t="s">
        <v>140</v>
      </c>
      <c r="D66" s="39">
        <v>1</v>
      </c>
      <c r="E66" s="39">
        <v>2</v>
      </c>
      <c r="F66" s="38" t="s">
        <v>42</v>
      </c>
      <c r="G66" s="40">
        <v>3.73</v>
      </c>
      <c r="H66" s="41">
        <f t="shared" si="1"/>
        <v>0</v>
      </c>
      <c r="I66" s="42">
        <v>123</v>
      </c>
      <c r="J66" s="3" t="s">
        <v>118</v>
      </c>
      <c r="K66" s="3">
        <v>32</v>
      </c>
      <c r="L66" s="3" t="s">
        <v>68</v>
      </c>
      <c r="M66" s="3" t="s">
        <v>141</v>
      </c>
      <c r="N66" s="38">
        <f t="shared" si="0"/>
        <v>1</v>
      </c>
      <c r="O66" s="38"/>
    </row>
    <row r="67" spans="1:15">
      <c r="A67" s="37">
        <v>673042</v>
      </c>
      <c r="B67" s="38" t="s">
        <v>142</v>
      </c>
      <c r="C67" s="38" t="s">
        <v>143</v>
      </c>
      <c r="D67" s="39">
        <v>5</v>
      </c>
      <c r="E67" s="39">
        <v>2</v>
      </c>
      <c r="F67" s="38" t="s">
        <v>42</v>
      </c>
      <c r="G67" s="40">
        <v>4.33</v>
      </c>
      <c r="H67" s="41">
        <f t="shared" si="1"/>
        <v>2000</v>
      </c>
      <c r="I67" s="42">
        <v>70</v>
      </c>
      <c r="J67" s="3" t="s">
        <v>61</v>
      </c>
      <c r="K67" s="3">
        <v>98</v>
      </c>
      <c r="L67" s="3" t="s">
        <v>114</v>
      </c>
      <c r="M67" s="3" t="s">
        <v>144</v>
      </c>
      <c r="N67" s="38">
        <f t="shared" si="0"/>
        <v>0</v>
      </c>
      <c r="O67" s="38"/>
    </row>
    <row r="68" spans="1:15">
      <c r="A68" s="37">
        <v>683082</v>
      </c>
      <c r="B68" s="38" t="s">
        <v>145</v>
      </c>
      <c r="C68" s="38" t="s">
        <v>146</v>
      </c>
      <c r="D68" s="39">
        <v>1</v>
      </c>
      <c r="E68" s="39">
        <v>2</v>
      </c>
      <c r="F68" s="38" t="s">
        <v>42</v>
      </c>
      <c r="G68" s="40">
        <v>4.0599999999999996</v>
      </c>
      <c r="H68" s="41">
        <f t="shared" si="1"/>
        <v>2000</v>
      </c>
      <c r="I68" s="42">
        <v>96</v>
      </c>
      <c r="J68" s="3" t="s">
        <v>48</v>
      </c>
      <c r="K68" s="3">
        <v>6</v>
      </c>
      <c r="L68" s="3" t="s">
        <v>44</v>
      </c>
      <c r="M68" s="3" t="s">
        <v>147</v>
      </c>
      <c r="N68" s="38">
        <f t="shared" si="0"/>
        <v>1</v>
      </c>
      <c r="O68" s="38"/>
    </row>
    <row r="69" spans="1:15">
      <c r="A69" s="37">
        <v>683042</v>
      </c>
      <c r="B69" s="38" t="s">
        <v>148</v>
      </c>
      <c r="C69" s="38" t="s">
        <v>149</v>
      </c>
      <c r="D69" s="39">
        <v>5</v>
      </c>
      <c r="E69" s="39">
        <v>2</v>
      </c>
      <c r="F69" s="38" t="s">
        <v>42</v>
      </c>
      <c r="G69" s="40">
        <v>3.58</v>
      </c>
      <c r="H69" s="41">
        <f t="shared" si="1"/>
        <v>0</v>
      </c>
      <c r="I69" s="42">
        <v>88</v>
      </c>
      <c r="J69" s="3" t="s">
        <v>56</v>
      </c>
      <c r="K69" s="3">
        <v>78</v>
      </c>
      <c r="L69" s="3" t="s">
        <v>122</v>
      </c>
      <c r="M69" s="3" t="s">
        <v>150</v>
      </c>
      <c r="N69" s="38">
        <f t="shared" si="0"/>
        <v>0</v>
      </c>
      <c r="O69" s="38"/>
    </row>
    <row r="70" spans="1:15">
      <c r="A70" s="37">
        <v>683062</v>
      </c>
      <c r="B70" s="38" t="s">
        <v>151</v>
      </c>
      <c r="C70" s="38" t="s">
        <v>152</v>
      </c>
      <c r="D70" s="39">
        <v>3</v>
      </c>
      <c r="E70" s="39">
        <v>2</v>
      </c>
      <c r="F70" s="38" t="s">
        <v>42</v>
      </c>
      <c r="G70" s="40">
        <v>3.43</v>
      </c>
      <c r="H70" s="41">
        <f t="shared" si="1"/>
        <v>0</v>
      </c>
      <c r="I70" s="42">
        <v>105</v>
      </c>
      <c r="J70" s="3" t="s">
        <v>79</v>
      </c>
      <c r="K70" s="3">
        <v>85</v>
      </c>
      <c r="L70" s="3" t="s">
        <v>44</v>
      </c>
      <c r="M70" s="3" t="s">
        <v>153</v>
      </c>
      <c r="N70" s="38">
        <f t="shared" si="0"/>
        <v>0</v>
      </c>
      <c r="O70" s="38"/>
    </row>
    <row r="71" spans="1:15">
      <c r="A71" s="37">
        <v>693052</v>
      </c>
      <c r="B71" s="38" t="s">
        <v>154</v>
      </c>
      <c r="C71" s="38" t="s">
        <v>89</v>
      </c>
      <c r="D71" s="39">
        <v>4</v>
      </c>
      <c r="E71" s="39">
        <v>2</v>
      </c>
      <c r="F71" s="38" t="s">
        <v>42</v>
      </c>
      <c r="G71" s="40">
        <v>2.9</v>
      </c>
      <c r="H71" s="41">
        <f t="shared" si="1"/>
        <v>0</v>
      </c>
      <c r="I71" s="42">
        <v>67</v>
      </c>
      <c r="J71" s="3" t="s">
        <v>132</v>
      </c>
      <c r="K71" s="3">
        <v>3</v>
      </c>
      <c r="L71" s="3" t="s">
        <v>44</v>
      </c>
      <c r="M71" s="3" t="s">
        <v>155</v>
      </c>
      <c r="N71" s="38">
        <f t="shared" si="0"/>
        <v>0</v>
      </c>
      <c r="O71" s="38"/>
    </row>
    <row r="72" spans="1:15">
      <c r="A72" s="37">
        <v>738042</v>
      </c>
      <c r="B72" s="38" t="s">
        <v>156</v>
      </c>
      <c r="C72" s="38" t="s">
        <v>71</v>
      </c>
      <c r="D72" s="39">
        <v>5</v>
      </c>
      <c r="E72" s="39">
        <v>2</v>
      </c>
      <c r="F72" s="38" t="s">
        <v>42</v>
      </c>
      <c r="G72" s="40">
        <v>4.54</v>
      </c>
      <c r="H72" s="41">
        <f t="shared" si="1"/>
        <v>2500</v>
      </c>
      <c r="I72" s="42">
        <v>126</v>
      </c>
      <c r="J72" s="3" t="s">
        <v>43</v>
      </c>
      <c r="K72" s="3">
        <v>54</v>
      </c>
      <c r="L72" s="3" t="s">
        <v>68</v>
      </c>
      <c r="M72" s="3" t="s">
        <v>157</v>
      </c>
      <c r="N72" s="38">
        <f t="shared" si="0"/>
        <v>0</v>
      </c>
      <c r="O72" s="38"/>
    </row>
    <row r="73" spans="1:15">
      <c r="A73" s="37">
        <v>752072</v>
      </c>
      <c r="B73" s="38" t="s">
        <v>158</v>
      </c>
      <c r="C73" s="38" t="s">
        <v>159</v>
      </c>
      <c r="D73" s="39">
        <v>2</v>
      </c>
      <c r="E73" s="39">
        <v>2</v>
      </c>
      <c r="F73" s="38" t="s">
        <v>42</v>
      </c>
      <c r="G73" s="40">
        <v>3.68</v>
      </c>
      <c r="H73" s="41">
        <f t="shared" si="1"/>
        <v>0</v>
      </c>
      <c r="I73" s="42">
        <v>94</v>
      </c>
      <c r="J73" s="3" t="s">
        <v>61</v>
      </c>
      <c r="K73" s="3">
        <v>6</v>
      </c>
      <c r="L73" s="3" t="s">
        <v>44</v>
      </c>
      <c r="M73" s="3" t="s">
        <v>160</v>
      </c>
      <c r="N73" s="38">
        <f t="shared" si="0"/>
        <v>0</v>
      </c>
      <c r="O73" s="38"/>
    </row>
    <row r="74" spans="1:15">
      <c r="A74" s="37">
        <v>789062</v>
      </c>
      <c r="B74" s="38" t="s">
        <v>161</v>
      </c>
      <c r="C74" s="38" t="s">
        <v>162</v>
      </c>
      <c r="D74" s="39">
        <v>3</v>
      </c>
      <c r="E74" s="39">
        <v>2</v>
      </c>
      <c r="F74" s="38" t="s">
        <v>42</v>
      </c>
      <c r="G74" s="40">
        <v>4.51</v>
      </c>
      <c r="H74" s="41">
        <f t="shared" si="1"/>
        <v>2500</v>
      </c>
      <c r="I74" s="42">
        <v>60</v>
      </c>
      <c r="J74" s="3" t="s">
        <v>43</v>
      </c>
      <c r="K74" s="3">
        <v>2</v>
      </c>
      <c r="L74" s="3" t="s">
        <v>163</v>
      </c>
      <c r="M74" s="3" t="s">
        <v>164</v>
      </c>
      <c r="N74" s="38">
        <f t="shared" si="0"/>
        <v>1</v>
      </c>
      <c r="O74" s="38"/>
    </row>
    <row r="75" spans="1:15">
      <c r="A75" s="37">
        <v>816052</v>
      </c>
      <c r="B75" s="38" t="s">
        <v>165</v>
      </c>
      <c r="C75" s="38" t="s">
        <v>95</v>
      </c>
      <c r="D75" s="39">
        <v>4</v>
      </c>
      <c r="E75" s="39">
        <v>2</v>
      </c>
      <c r="F75" s="38" t="s">
        <v>42</v>
      </c>
      <c r="G75" s="40">
        <v>3.81</v>
      </c>
      <c r="H75" s="41">
        <f t="shared" si="1"/>
        <v>0</v>
      </c>
      <c r="I75" s="42">
        <v>108</v>
      </c>
      <c r="J75" s="3" t="s">
        <v>126</v>
      </c>
      <c r="K75" s="3">
        <v>45</v>
      </c>
      <c r="L75" s="3" t="s">
        <v>44</v>
      </c>
      <c r="M75" s="3" t="s">
        <v>166</v>
      </c>
      <c r="N75" s="38">
        <f t="shared" si="0"/>
        <v>0</v>
      </c>
      <c r="O75" s="38"/>
    </row>
    <row r="76" spans="1:15">
      <c r="A76" s="37">
        <v>818042</v>
      </c>
      <c r="B76" s="38" t="s">
        <v>167</v>
      </c>
      <c r="C76" s="38" t="s">
        <v>168</v>
      </c>
      <c r="D76" s="39">
        <v>5</v>
      </c>
      <c r="E76" s="39">
        <v>2</v>
      </c>
      <c r="F76" s="38" t="s">
        <v>42</v>
      </c>
      <c r="G76" s="40">
        <v>4.17</v>
      </c>
      <c r="H76" s="41">
        <f t="shared" si="1"/>
        <v>2000</v>
      </c>
      <c r="I76" s="42">
        <v>132</v>
      </c>
      <c r="J76" s="3" t="s">
        <v>132</v>
      </c>
      <c r="K76" s="3">
        <v>46</v>
      </c>
      <c r="L76" s="3" t="s">
        <v>44</v>
      </c>
      <c r="M76" s="3" t="s">
        <v>169</v>
      </c>
      <c r="N76" s="38">
        <f t="shared" si="0"/>
        <v>0</v>
      </c>
      <c r="O76" s="38"/>
    </row>
    <row r="77" spans="1:15">
      <c r="A77" s="37">
        <v>844042</v>
      </c>
      <c r="B77" s="38" t="s">
        <v>170</v>
      </c>
      <c r="C77" s="38" t="s">
        <v>146</v>
      </c>
      <c r="D77" s="39">
        <v>5</v>
      </c>
      <c r="E77" s="39">
        <v>2</v>
      </c>
      <c r="F77" s="38" t="s">
        <v>42</v>
      </c>
      <c r="G77" s="40">
        <v>4.63</v>
      </c>
      <c r="H77" s="41">
        <f t="shared" si="1"/>
        <v>2500</v>
      </c>
      <c r="I77" s="42">
        <v>85</v>
      </c>
      <c r="J77" s="3" t="s">
        <v>96</v>
      </c>
      <c r="K77" s="3">
        <v>48</v>
      </c>
      <c r="L77" s="3" t="s">
        <v>57</v>
      </c>
      <c r="M77" s="3" t="s">
        <v>171</v>
      </c>
      <c r="N77" s="38">
        <f t="shared" si="0"/>
        <v>1</v>
      </c>
      <c r="O77" s="38"/>
    </row>
    <row r="78" spans="1:15">
      <c r="A78" s="37">
        <v>888052</v>
      </c>
      <c r="B78" s="38" t="s">
        <v>172</v>
      </c>
      <c r="C78" s="38" t="s">
        <v>173</v>
      </c>
      <c r="D78" s="39">
        <v>4</v>
      </c>
      <c r="E78" s="39">
        <v>2</v>
      </c>
      <c r="F78" s="38" t="s">
        <v>42</v>
      </c>
      <c r="G78" s="40">
        <v>3.5</v>
      </c>
      <c r="H78" s="41">
        <f t="shared" si="1"/>
        <v>0</v>
      </c>
      <c r="I78" s="42">
        <v>102</v>
      </c>
      <c r="J78" s="3" t="s">
        <v>96</v>
      </c>
      <c r="K78" s="3">
        <v>78</v>
      </c>
      <c r="L78" s="3" t="s">
        <v>44</v>
      </c>
      <c r="M78" s="3" t="s">
        <v>174</v>
      </c>
      <c r="N78" s="38">
        <f t="shared" si="0"/>
        <v>0</v>
      </c>
      <c r="O78" s="38"/>
    </row>
    <row r="79" spans="1:15">
      <c r="A79" s="37">
        <v>928072</v>
      </c>
      <c r="B79" s="38" t="s">
        <v>175</v>
      </c>
      <c r="C79" s="38" t="s">
        <v>176</v>
      </c>
      <c r="D79" s="39">
        <v>2</v>
      </c>
      <c r="E79" s="39">
        <v>2</v>
      </c>
      <c r="F79" s="38" t="s">
        <v>42</v>
      </c>
      <c r="G79" s="40">
        <v>3.64</v>
      </c>
      <c r="H79" s="41">
        <f t="shared" si="1"/>
        <v>0</v>
      </c>
      <c r="I79" s="42">
        <v>97</v>
      </c>
      <c r="J79" s="3" t="s">
        <v>61</v>
      </c>
      <c r="K79" s="3">
        <v>9</v>
      </c>
      <c r="L79" s="3" t="s">
        <v>163</v>
      </c>
      <c r="M79" s="3" t="s">
        <v>177</v>
      </c>
      <c r="N79" s="38">
        <f t="shared" si="0"/>
        <v>0</v>
      </c>
      <c r="O79" s="38"/>
    </row>
    <row r="80" spans="1:15">
      <c r="A80" s="37">
        <v>963042</v>
      </c>
      <c r="B80" s="38" t="s">
        <v>178</v>
      </c>
      <c r="C80" s="38" t="s">
        <v>143</v>
      </c>
      <c r="D80" s="39">
        <v>5</v>
      </c>
      <c r="E80" s="39">
        <v>2</v>
      </c>
      <c r="F80" s="38" t="s">
        <v>42</v>
      </c>
      <c r="G80" s="40">
        <v>4.3099999999999996</v>
      </c>
      <c r="H80" s="41">
        <f t="shared" si="1"/>
        <v>2000</v>
      </c>
      <c r="I80" s="42">
        <v>114</v>
      </c>
      <c r="J80" s="3" t="s">
        <v>108</v>
      </c>
      <c r="K80" s="3">
        <v>62</v>
      </c>
      <c r="L80" s="3" t="s">
        <v>44</v>
      </c>
      <c r="M80" s="3" t="s">
        <v>179</v>
      </c>
      <c r="N80" s="38">
        <f t="shared" si="0"/>
        <v>0</v>
      </c>
      <c r="O80" s="38"/>
    </row>
    <row r="81" spans="1:15">
      <c r="A81" s="37">
        <v>975072</v>
      </c>
      <c r="B81" s="38" t="s">
        <v>180</v>
      </c>
      <c r="C81" s="38" t="s">
        <v>181</v>
      </c>
      <c r="D81" s="39">
        <v>2</v>
      </c>
      <c r="E81" s="39">
        <v>2</v>
      </c>
      <c r="F81" s="38" t="s">
        <v>42</v>
      </c>
      <c r="G81" s="40">
        <v>3.94</v>
      </c>
      <c r="H81" s="41">
        <f t="shared" si="1"/>
        <v>0</v>
      </c>
      <c r="I81" s="42">
        <v>106</v>
      </c>
      <c r="J81" s="3" t="s">
        <v>118</v>
      </c>
      <c r="K81" s="3">
        <v>5</v>
      </c>
      <c r="L81" s="3" t="s">
        <v>182</v>
      </c>
      <c r="M81" s="3" t="s">
        <v>183</v>
      </c>
      <c r="N81" s="38">
        <f t="shared" si="0"/>
        <v>1</v>
      </c>
      <c r="O81" s="38"/>
    </row>
    <row r="82" spans="1:15">
      <c r="A82" s="37">
        <v>136071</v>
      </c>
      <c r="B82" s="38" t="s">
        <v>184</v>
      </c>
      <c r="C82" s="38" t="s">
        <v>185</v>
      </c>
      <c r="D82" s="39">
        <v>2</v>
      </c>
      <c r="E82" s="39">
        <v>1</v>
      </c>
      <c r="F82" s="38" t="s">
        <v>186</v>
      </c>
      <c r="G82" s="40">
        <v>3.1</v>
      </c>
      <c r="H82" s="41">
        <f t="shared" si="1"/>
        <v>0</v>
      </c>
      <c r="I82" s="42">
        <v>87</v>
      </c>
      <c r="J82" s="3" t="s">
        <v>79</v>
      </c>
      <c r="K82" s="3">
        <v>2</v>
      </c>
      <c r="L82" s="3" t="s">
        <v>83</v>
      </c>
      <c r="M82" s="3" t="s">
        <v>187</v>
      </c>
      <c r="N82" s="38">
        <f t="shared" si="0"/>
        <v>0</v>
      </c>
      <c r="O82" s="38"/>
    </row>
    <row r="83" spans="1:15">
      <c r="A83" s="37">
        <v>143071</v>
      </c>
      <c r="B83" s="38" t="s">
        <v>188</v>
      </c>
      <c r="C83" s="38" t="s">
        <v>189</v>
      </c>
      <c r="D83" s="39">
        <v>2</v>
      </c>
      <c r="E83" s="39">
        <v>1</v>
      </c>
      <c r="F83" s="38" t="s">
        <v>186</v>
      </c>
      <c r="G83" s="40">
        <v>4.21</v>
      </c>
      <c r="H83" s="41">
        <f t="shared" si="1"/>
        <v>2000</v>
      </c>
      <c r="I83" s="42">
        <v>88</v>
      </c>
      <c r="J83" s="3" t="s">
        <v>100</v>
      </c>
      <c r="K83" s="3">
        <v>6</v>
      </c>
      <c r="L83" s="3" t="s">
        <v>44</v>
      </c>
      <c r="M83" s="3" t="s">
        <v>190</v>
      </c>
      <c r="N83" s="38">
        <f t="shared" si="0"/>
        <v>0</v>
      </c>
      <c r="O83" s="38"/>
    </row>
    <row r="84" spans="1:15">
      <c r="A84" s="37">
        <v>147071</v>
      </c>
      <c r="B84" s="38" t="s">
        <v>191</v>
      </c>
      <c r="C84" s="38" t="s">
        <v>60</v>
      </c>
      <c r="D84" s="39">
        <v>2</v>
      </c>
      <c r="E84" s="39">
        <v>1</v>
      </c>
      <c r="F84" s="38" t="s">
        <v>186</v>
      </c>
      <c r="G84" s="40">
        <v>3.41</v>
      </c>
      <c r="H84" s="41">
        <f t="shared" si="1"/>
        <v>0</v>
      </c>
      <c r="I84" s="42">
        <v>64</v>
      </c>
      <c r="J84" s="3" t="s">
        <v>100</v>
      </c>
      <c r="K84" s="3">
        <v>4</v>
      </c>
      <c r="L84" s="3" t="s">
        <v>44</v>
      </c>
      <c r="M84" s="3" t="s">
        <v>192</v>
      </c>
      <c r="N84" s="38">
        <f t="shared" si="0"/>
        <v>0</v>
      </c>
      <c r="O84" s="38"/>
    </row>
    <row r="85" spans="1:15">
      <c r="A85" s="37">
        <v>194081</v>
      </c>
      <c r="B85" s="38" t="s">
        <v>193</v>
      </c>
      <c r="C85" s="38" t="s">
        <v>194</v>
      </c>
      <c r="D85" s="39">
        <v>1</v>
      </c>
      <c r="E85" s="39">
        <v>1</v>
      </c>
      <c r="F85" s="38" t="s">
        <v>186</v>
      </c>
      <c r="G85" s="40">
        <v>4.6100000000000003</v>
      </c>
      <c r="H85" s="41">
        <f t="shared" si="1"/>
        <v>2600</v>
      </c>
      <c r="I85" s="42">
        <v>94</v>
      </c>
      <c r="J85" s="3" t="s">
        <v>43</v>
      </c>
      <c r="K85" s="3">
        <v>51</v>
      </c>
      <c r="L85" s="3" t="s">
        <v>182</v>
      </c>
      <c r="M85" s="3" t="s">
        <v>195</v>
      </c>
      <c r="N85" s="38">
        <f t="shared" si="0"/>
        <v>0</v>
      </c>
      <c r="O85" s="38"/>
    </row>
    <row r="86" spans="1:15">
      <c r="A86" s="37">
        <v>217071</v>
      </c>
      <c r="B86" s="38" t="s">
        <v>196</v>
      </c>
      <c r="C86" s="38" t="s">
        <v>159</v>
      </c>
      <c r="D86" s="39">
        <v>2</v>
      </c>
      <c r="E86" s="39">
        <v>1</v>
      </c>
      <c r="F86" s="38" t="s">
        <v>186</v>
      </c>
      <c r="G86" s="40">
        <v>3.98</v>
      </c>
      <c r="H86" s="41">
        <f t="shared" si="1"/>
        <v>0</v>
      </c>
      <c r="I86" s="42">
        <v>117</v>
      </c>
      <c r="J86" s="3" t="s">
        <v>79</v>
      </c>
      <c r="K86" s="3">
        <v>5</v>
      </c>
      <c r="L86" s="3" t="s">
        <v>44</v>
      </c>
      <c r="M86" s="3" t="s">
        <v>197</v>
      </c>
      <c r="N86" s="38">
        <f t="shared" si="0"/>
        <v>0</v>
      </c>
      <c r="O86" s="38"/>
    </row>
    <row r="87" spans="1:15">
      <c r="A87" s="37">
        <v>246081</v>
      </c>
      <c r="B87" s="38" t="s">
        <v>198</v>
      </c>
      <c r="C87" s="38" t="s">
        <v>173</v>
      </c>
      <c r="D87" s="39">
        <v>1</v>
      </c>
      <c r="E87" s="39">
        <v>1</v>
      </c>
      <c r="F87" s="38" t="s">
        <v>186</v>
      </c>
      <c r="G87" s="40">
        <v>3.21</v>
      </c>
      <c r="H87" s="41">
        <f t="shared" si="1"/>
        <v>0</v>
      </c>
      <c r="I87" s="42">
        <v>91</v>
      </c>
      <c r="J87" s="3" t="s">
        <v>199</v>
      </c>
      <c r="K87" s="3">
        <v>6</v>
      </c>
      <c r="L87" s="3" t="s">
        <v>114</v>
      </c>
      <c r="M87" s="3" t="s">
        <v>200</v>
      </c>
      <c r="N87" s="38">
        <f t="shared" si="0"/>
        <v>0</v>
      </c>
      <c r="O87" s="38"/>
    </row>
    <row r="88" spans="1:15">
      <c r="A88" s="37">
        <v>259041</v>
      </c>
      <c r="B88" s="38" t="s">
        <v>201</v>
      </c>
      <c r="C88" s="38" t="s">
        <v>82</v>
      </c>
      <c r="D88" s="39">
        <v>5</v>
      </c>
      <c r="E88" s="39">
        <v>1</v>
      </c>
      <c r="F88" s="38" t="s">
        <v>186</v>
      </c>
      <c r="G88" s="40">
        <v>3.44</v>
      </c>
      <c r="H88" s="41">
        <f t="shared" si="1"/>
        <v>0</v>
      </c>
      <c r="I88" s="42">
        <v>114</v>
      </c>
      <c r="J88" s="3" t="s">
        <v>113</v>
      </c>
      <c r="K88" s="3">
        <v>78</v>
      </c>
      <c r="L88" s="3" t="s">
        <v>44</v>
      </c>
      <c r="M88" s="3" t="s">
        <v>202</v>
      </c>
      <c r="N88" s="38">
        <f t="shared" si="0"/>
        <v>0</v>
      </c>
      <c r="O88" s="38"/>
    </row>
    <row r="89" spans="1:15">
      <c r="A89" s="37">
        <v>261041</v>
      </c>
      <c r="B89" s="38" t="s">
        <v>203</v>
      </c>
      <c r="C89" s="38" t="s">
        <v>143</v>
      </c>
      <c r="D89" s="39">
        <v>5</v>
      </c>
      <c r="E89" s="39">
        <v>1</v>
      </c>
      <c r="F89" s="38" t="s">
        <v>186</v>
      </c>
      <c r="G89" s="40">
        <v>4.01</v>
      </c>
      <c r="H89" s="41">
        <f t="shared" si="1"/>
        <v>2000</v>
      </c>
      <c r="I89" s="42">
        <v>109</v>
      </c>
      <c r="J89" s="3" t="s">
        <v>100</v>
      </c>
      <c r="K89" s="3">
        <v>54</v>
      </c>
      <c r="L89" s="3" t="s">
        <v>57</v>
      </c>
      <c r="M89" s="3" t="s">
        <v>204</v>
      </c>
      <c r="N89" s="38">
        <f t="shared" si="0"/>
        <v>0</v>
      </c>
      <c r="O89" s="38"/>
    </row>
    <row r="90" spans="1:15">
      <c r="A90" s="37">
        <v>286071</v>
      </c>
      <c r="B90" s="38" t="s">
        <v>205</v>
      </c>
      <c r="C90" s="38" t="s">
        <v>173</v>
      </c>
      <c r="D90" s="39">
        <v>2</v>
      </c>
      <c r="E90" s="39">
        <v>1</v>
      </c>
      <c r="F90" s="38" t="s">
        <v>186</v>
      </c>
      <c r="G90" s="40">
        <v>3.06</v>
      </c>
      <c r="H90" s="41">
        <f t="shared" si="1"/>
        <v>0</v>
      </c>
      <c r="I90" s="42">
        <v>61</v>
      </c>
      <c r="J90" s="3" t="s">
        <v>61</v>
      </c>
      <c r="K90" s="3">
        <v>85</v>
      </c>
      <c r="L90" s="3" t="s">
        <v>57</v>
      </c>
      <c r="M90" s="3" t="s">
        <v>206</v>
      </c>
      <c r="N90" s="38">
        <f t="shared" si="0"/>
        <v>0</v>
      </c>
      <c r="O90" s="38"/>
    </row>
    <row r="91" spans="1:15">
      <c r="A91" s="37">
        <v>298051</v>
      </c>
      <c r="B91" s="38" t="s">
        <v>207</v>
      </c>
      <c r="C91" s="38" t="s">
        <v>173</v>
      </c>
      <c r="D91" s="39">
        <v>4</v>
      </c>
      <c r="E91" s="39">
        <v>1</v>
      </c>
      <c r="F91" s="38" t="s">
        <v>186</v>
      </c>
      <c r="G91" s="40">
        <v>3.05</v>
      </c>
      <c r="H91" s="41">
        <f t="shared" si="1"/>
        <v>0</v>
      </c>
      <c r="I91" s="42">
        <v>103</v>
      </c>
      <c r="J91" s="3" t="s">
        <v>108</v>
      </c>
      <c r="K91" s="3">
        <v>9</v>
      </c>
      <c r="L91" s="3" t="s">
        <v>83</v>
      </c>
      <c r="M91" s="3" t="s">
        <v>208</v>
      </c>
      <c r="N91" s="38">
        <f t="shared" si="0"/>
        <v>0</v>
      </c>
      <c r="O91" s="38"/>
    </row>
    <row r="92" spans="1:15">
      <c r="A92" s="37">
        <v>325051</v>
      </c>
      <c r="B92" s="38" t="s">
        <v>209</v>
      </c>
      <c r="C92" s="38" t="s">
        <v>60</v>
      </c>
      <c r="D92" s="39">
        <v>4</v>
      </c>
      <c r="E92" s="39">
        <v>1</v>
      </c>
      <c r="F92" s="38" t="s">
        <v>186</v>
      </c>
      <c r="G92" s="40">
        <v>3.38</v>
      </c>
      <c r="H92" s="41">
        <f t="shared" si="1"/>
        <v>0</v>
      </c>
      <c r="I92" s="42">
        <v>88</v>
      </c>
      <c r="J92" s="3" t="s">
        <v>56</v>
      </c>
      <c r="K92" s="3">
        <v>15</v>
      </c>
      <c r="L92" s="3" t="s">
        <v>163</v>
      </c>
      <c r="M92" s="3" t="s">
        <v>210</v>
      </c>
      <c r="N92" s="38">
        <f t="shared" si="0"/>
        <v>0</v>
      </c>
      <c r="O92" s="38"/>
    </row>
    <row r="93" spans="1:15">
      <c r="A93" s="37">
        <v>346051</v>
      </c>
      <c r="B93" s="38" t="s">
        <v>211</v>
      </c>
      <c r="C93" s="38" t="s">
        <v>146</v>
      </c>
      <c r="D93" s="39">
        <v>4</v>
      </c>
      <c r="E93" s="39">
        <v>1</v>
      </c>
      <c r="F93" s="38" t="s">
        <v>186</v>
      </c>
      <c r="G93" s="40">
        <v>3.39</v>
      </c>
      <c r="H93" s="41">
        <f t="shared" si="1"/>
        <v>0</v>
      </c>
      <c r="I93" s="42">
        <v>114</v>
      </c>
      <c r="J93" s="3" t="s">
        <v>199</v>
      </c>
      <c r="K93" s="3">
        <v>5</v>
      </c>
      <c r="L93" s="3" t="s">
        <v>44</v>
      </c>
      <c r="M93" s="3" t="s">
        <v>212</v>
      </c>
      <c r="N93" s="38">
        <f t="shared" si="0"/>
        <v>1</v>
      </c>
      <c r="O93" s="38"/>
    </row>
    <row r="94" spans="1:15">
      <c r="A94" s="37">
        <v>363041</v>
      </c>
      <c r="B94" s="38" t="s">
        <v>213</v>
      </c>
      <c r="C94" s="38" t="s">
        <v>214</v>
      </c>
      <c r="D94" s="39">
        <v>5</v>
      </c>
      <c r="E94" s="39">
        <v>1</v>
      </c>
      <c r="F94" s="38" t="s">
        <v>186</v>
      </c>
      <c r="G94" s="40">
        <v>3.91</v>
      </c>
      <c r="H94" s="41">
        <f t="shared" si="1"/>
        <v>0</v>
      </c>
      <c r="I94" s="42">
        <v>123</v>
      </c>
      <c r="J94" s="3" t="s">
        <v>52</v>
      </c>
      <c r="K94" s="3">
        <v>62</v>
      </c>
      <c r="L94" s="3" t="s">
        <v>101</v>
      </c>
      <c r="M94" s="3" t="s">
        <v>215</v>
      </c>
      <c r="N94" s="38">
        <f t="shared" si="0"/>
        <v>1</v>
      </c>
      <c r="O94" s="38"/>
    </row>
    <row r="95" spans="1:15">
      <c r="A95" s="37">
        <v>295081</v>
      </c>
      <c r="B95" s="38" t="s">
        <v>216</v>
      </c>
      <c r="C95" s="38" t="s">
        <v>217</v>
      </c>
      <c r="D95" s="39">
        <v>1</v>
      </c>
      <c r="E95" s="39">
        <v>1</v>
      </c>
      <c r="F95" s="38" t="s">
        <v>186</v>
      </c>
      <c r="G95" s="40">
        <v>3.93</v>
      </c>
      <c r="H95" s="41">
        <f t="shared" si="1"/>
        <v>0</v>
      </c>
      <c r="I95" s="42">
        <v>130</v>
      </c>
      <c r="J95" s="3" t="s">
        <v>113</v>
      </c>
      <c r="K95" s="3">
        <v>45</v>
      </c>
      <c r="L95" s="3" t="s">
        <v>101</v>
      </c>
      <c r="M95" s="3" t="s">
        <v>218</v>
      </c>
      <c r="N95" s="38">
        <f t="shared" si="0"/>
        <v>1</v>
      </c>
      <c r="O95" s="38"/>
    </row>
    <row r="96" spans="1:15">
      <c r="A96" s="37">
        <v>433061</v>
      </c>
      <c r="B96" s="38" t="s">
        <v>219</v>
      </c>
      <c r="C96" s="38" t="s">
        <v>159</v>
      </c>
      <c r="D96" s="39">
        <v>3</v>
      </c>
      <c r="E96" s="39">
        <v>1</v>
      </c>
      <c r="F96" s="38" t="s">
        <v>186</v>
      </c>
      <c r="G96" s="40">
        <v>3.11</v>
      </c>
      <c r="H96" s="41">
        <f t="shared" si="1"/>
        <v>0</v>
      </c>
      <c r="I96" s="42">
        <v>99</v>
      </c>
      <c r="J96" s="3" t="s">
        <v>108</v>
      </c>
      <c r="K96" s="3">
        <v>4</v>
      </c>
      <c r="L96" s="3" t="s">
        <v>44</v>
      </c>
      <c r="M96" s="3" t="s">
        <v>220</v>
      </c>
      <c r="N96" s="38">
        <f t="shared" si="0"/>
        <v>0</v>
      </c>
      <c r="O96" s="38"/>
    </row>
    <row r="97" spans="1:15">
      <c r="A97" s="37">
        <v>441061</v>
      </c>
      <c r="B97" s="38" t="s">
        <v>221</v>
      </c>
      <c r="C97" s="38" t="s">
        <v>92</v>
      </c>
      <c r="D97" s="39">
        <v>3</v>
      </c>
      <c r="E97" s="39">
        <v>1</v>
      </c>
      <c r="F97" s="38" t="s">
        <v>186</v>
      </c>
      <c r="G97" s="40">
        <v>4.1900000000000004</v>
      </c>
      <c r="H97" s="41">
        <f t="shared" si="1"/>
        <v>2000</v>
      </c>
      <c r="I97" s="42">
        <v>85</v>
      </c>
      <c r="J97" s="3" t="s">
        <v>100</v>
      </c>
      <c r="K97" s="3">
        <v>15</v>
      </c>
      <c r="L97" s="3" t="s">
        <v>44</v>
      </c>
      <c r="M97" s="3" t="s">
        <v>222</v>
      </c>
      <c r="N97" s="38">
        <f t="shared" si="0"/>
        <v>1</v>
      </c>
      <c r="O97" s="38"/>
    </row>
    <row r="98" spans="1:15">
      <c r="A98" s="37">
        <v>448061</v>
      </c>
      <c r="B98" s="38" t="s">
        <v>223</v>
      </c>
      <c r="C98" s="38" t="s">
        <v>173</v>
      </c>
      <c r="D98" s="39">
        <v>3</v>
      </c>
      <c r="E98" s="39">
        <v>1</v>
      </c>
      <c r="F98" s="38" t="s">
        <v>186</v>
      </c>
      <c r="G98" s="40">
        <v>3.77</v>
      </c>
      <c r="H98" s="41">
        <f t="shared" si="1"/>
        <v>0</v>
      </c>
      <c r="I98" s="42">
        <v>111</v>
      </c>
      <c r="J98" s="3" t="s">
        <v>43</v>
      </c>
      <c r="K98" s="3">
        <v>5</v>
      </c>
      <c r="L98" s="3" t="s">
        <v>44</v>
      </c>
      <c r="M98" s="3" t="s">
        <v>224</v>
      </c>
      <c r="N98" s="38">
        <f t="shared" si="0"/>
        <v>0</v>
      </c>
      <c r="O98" s="38"/>
    </row>
    <row r="99" spans="1:15">
      <c r="A99" s="37">
        <v>457061</v>
      </c>
      <c r="B99" s="38" t="s">
        <v>225</v>
      </c>
      <c r="C99" s="38" t="s">
        <v>74</v>
      </c>
      <c r="D99" s="39">
        <v>3</v>
      </c>
      <c r="E99" s="39">
        <v>1</v>
      </c>
      <c r="F99" s="38" t="s">
        <v>186</v>
      </c>
      <c r="G99" s="40">
        <v>3.01</v>
      </c>
      <c r="H99" s="41">
        <f t="shared" si="1"/>
        <v>0</v>
      </c>
      <c r="I99" s="42">
        <v>127</v>
      </c>
      <c r="J99" s="3" t="s">
        <v>48</v>
      </c>
      <c r="K99" s="3">
        <v>5</v>
      </c>
      <c r="L99" s="3" t="s">
        <v>163</v>
      </c>
      <c r="M99" s="3" t="s">
        <v>226</v>
      </c>
      <c r="N99" s="38">
        <f t="shared" si="0"/>
        <v>0</v>
      </c>
      <c r="O99" s="38"/>
    </row>
    <row r="100" spans="1:15">
      <c r="A100" s="37">
        <v>461071</v>
      </c>
      <c r="B100" s="38" t="s">
        <v>227</v>
      </c>
      <c r="C100" s="38" t="s">
        <v>110</v>
      </c>
      <c r="D100" s="39">
        <v>2</v>
      </c>
      <c r="E100" s="39">
        <v>1</v>
      </c>
      <c r="F100" s="38" t="s">
        <v>186</v>
      </c>
      <c r="G100" s="40">
        <v>4.29</v>
      </c>
      <c r="H100" s="41">
        <f t="shared" si="1"/>
        <v>2000</v>
      </c>
      <c r="I100" s="42">
        <v>99</v>
      </c>
      <c r="J100" s="3" t="s">
        <v>199</v>
      </c>
      <c r="K100" s="3">
        <v>85</v>
      </c>
      <c r="L100" s="3" t="s">
        <v>86</v>
      </c>
      <c r="M100" s="3" t="s">
        <v>228</v>
      </c>
      <c r="N100" s="38">
        <f t="shared" si="0"/>
        <v>0</v>
      </c>
      <c r="O100" s="38"/>
    </row>
    <row r="101" spans="1:15">
      <c r="A101" s="37">
        <v>514061</v>
      </c>
      <c r="B101" s="38" t="s">
        <v>229</v>
      </c>
      <c r="C101" s="38" t="s">
        <v>230</v>
      </c>
      <c r="D101" s="39">
        <v>3</v>
      </c>
      <c r="E101" s="39">
        <v>1</v>
      </c>
      <c r="F101" s="38" t="s">
        <v>186</v>
      </c>
      <c r="G101" s="40">
        <v>4.05</v>
      </c>
      <c r="H101" s="41">
        <f t="shared" si="1"/>
        <v>2000</v>
      </c>
      <c r="I101" s="42">
        <v>100</v>
      </c>
      <c r="J101" s="3" t="s">
        <v>132</v>
      </c>
      <c r="K101" s="3">
        <v>46</v>
      </c>
      <c r="L101" s="3" t="s">
        <v>44</v>
      </c>
      <c r="M101" s="3" t="s">
        <v>231</v>
      </c>
      <c r="N101" s="38">
        <f t="shared" si="0"/>
        <v>0</v>
      </c>
      <c r="O101" s="38"/>
    </row>
    <row r="102" spans="1:15">
      <c r="A102" s="37">
        <v>517051</v>
      </c>
      <c r="B102" s="38" t="s">
        <v>232</v>
      </c>
      <c r="C102" s="38" t="s">
        <v>233</v>
      </c>
      <c r="D102" s="39">
        <v>4</v>
      </c>
      <c r="E102" s="39">
        <v>1</v>
      </c>
      <c r="F102" s="38" t="s">
        <v>186</v>
      </c>
      <c r="G102" s="40">
        <v>3.8</v>
      </c>
      <c r="H102" s="41">
        <f t="shared" si="1"/>
        <v>0</v>
      </c>
      <c r="I102" s="42">
        <v>115</v>
      </c>
      <c r="J102" s="3" t="s">
        <v>56</v>
      </c>
      <c r="K102" s="3">
        <v>51</v>
      </c>
      <c r="L102" s="3" t="s">
        <v>44</v>
      </c>
      <c r="M102" s="3" t="s">
        <v>234</v>
      </c>
      <c r="N102" s="38">
        <f t="shared" si="0"/>
        <v>1</v>
      </c>
      <c r="O102" s="38"/>
    </row>
    <row r="103" spans="1:15">
      <c r="A103" s="37">
        <v>523071</v>
      </c>
      <c r="B103" s="38" t="s">
        <v>235</v>
      </c>
      <c r="C103" s="38" t="s">
        <v>236</v>
      </c>
      <c r="D103" s="39">
        <v>2</v>
      </c>
      <c r="E103" s="39">
        <v>1</v>
      </c>
      <c r="F103" s="38" t="s">
        <v>186</v>
      </c>
      <c r="G103" s="40">
        <v>3.01</v>
      </c>
      <c r="H103" s="41">
        <f t="shared" si="1"/>
        <v>0</v>
      </c>
      <c r="I103" s="42">
        <v>109</v>
      </c>
      <c r="J103" s="3" t="s">
        <v>52</v>
      </c>
      <c r="K103" s="3">
        <v>35</v>
      </c>
      <c r="L103" s="3" t="s">
        <v>163</v>
      </c>
      <c r="M103" s="3" t="s">
        <v>237</v>
      </c>
      <c r="N103" s="38">
        <f t="shared" ref="N103:N166" si="2">IF("a"=RIGHT(C$39:C$65536),0,1)</f>
        <v>0</v>
      </c>
      <c r="O103" s="38"/>
    </row>
    <row r="104" spans="1:15">
      <c r="A104" s="37">
        <v>597041</v>
      </c>
      <c r="B104" s="38" t="s">
        <v>238</v>
      </c>
      <c r="C104" s="38" t="s">
        <v>82</v>
      </c>
      <c r="D104" s="39">
        <v>5</v>
      </c>
      <c r="E104" s="39">
        <v>1</v>
      </c>
      <c r="F104" s="38" t="s">
        <v>186</v>
      </c>
      <c r="G104" s="40">
        <v>4.45</v>
      </c>
      <c r="H104" s="41">
        <f t="shared" ref="H104:H167" si="3">IF(G104&lt;4,$F$31,IF(G104&lt;4.5,$F$32,IF(D104&lt;3,$F$33+100,$F$33)))</f>
        <v>2000</v>
      </c>
      <c r="I104" s="42">
        <v>72</v>
      </c>
      <c r="J104" s="3" t="s">
        <v>79</v>
      </c>
      <c r="K104" s="3">
        <v>46</v>
      </c>
      <c r="L104" s="3" t="s">
        <v>122</v>
      </c>
      <c r="M104" s="3" t="s">
        <v>239</v>
      </c>
      <c r="N104" s="38">
        <f t="shared" si="2"/>
        <v>0</v>
      </c>
      <c r="O104" s="38"/>
    </row>
    <row r="105" spans="1:15">
      <c r="A105" s="37">
        <v>611061</v>
      </c>
      <c r="B105" s="38" t="s">
        <v>240</v>
      </c>
      <c r="C105" s="38" t="s">
        <v>89</v>
      </c>
      <c r="D105" s="39">
        <v>3</v>
      </c>
      <c r="E105" s="39">
        <v>1</v>
      </c>
      <c r="F105" s="38" t="s">
        <v>186</v>
      </c>
      <c r="G105" s="40">
        <v>3.72</v>
      </c>
      <c r="H105" s="41">
        <f t="shared" si="3"/>
        <v>0</v>
      </c>
      <c r="I105" s="42">
        <v>88</v>
      </c>
      <c r="J105" s="3" t="s">
        <v>79</v>
      </c>
      <c r="K105" s="3">
        <v>2</v>
      </c>
      <c r="L105" s="3" t="s">
        <v>163</v>
      </c>
      <c r="M105" s="3" t="s">
        <v>241</v>
      </c>
      <c r="N105" s="38">
        <f t="shared" si="2"/>
        <v>0</v>
      </c>
      <c r="O105" s="38"/>
    </row>
    <row r="106" spans="1:15">
      <c r="A106" s="37">
        <v>624051</v>
      </c>
      <c r="B106" s="38" t="s">
        <v>242</v>
      </c>
      <c r="C106" s="38" t="s">
        <v>173</v>
      </c>
      <c r="D106" s="39">
        <v>4</v>
      </c>
      <c r="E106" s="39">
        <v>1</v>
      </c>
      <c r="F106" s="38" t="s">
        <v>186</v>
      </c>
      <c r="G106" s="40">
        <v>4.42</v>
      </c>
      <c r="H106" s="41">
        <f t="shared" si="3"/>
        <v>2000</v>
      </c>
      <c r="I106" s="42">
        <v>102</v>
      </c>
      <c r="J106" s="3" t="s">
        <v>56</v>
      </c>
      <c r="K106" s="3">
        <v>6</v>
      </c>
      <c r="L106" s="3" t="s">
        <v>86</v>
      </c>
      <c r="M106" s="3" t="s">
        <v>243</v>
      </c>
      <c r="N106" s="38">
        <f t="shared" si="2"/>
        <v>0</v>
      </c>
      <c r="O106" s="38"/>
    </row>
    <row r="107" spans="1:15">
      <c r="A107" s="37">
        <v>664051</v>
      </c>
      <c r="B107" s="38" t="s">
        <v>244</v>
      </c>
      <c r="C107" s="38" t="s">
        <v>64</v>
      </c>
      <c r="D107" s="39">
        <v>4</v>
      </c>
      <c r="E107" s="39">
        <v>1</v>
      </c>
      <c r="F107" s="38" t="s">
        <v>186</v>
      </c>
      <c r="G107" s="40">
        <v>3.95</v>
      </c>
      <c r="H107" s="41">
        <f t="shared" si="3"/>
        <v>0</v>
      </c>
      <c r="I107" s="42">
        <v>103</v>
      </c>
      <c r="J107" s="3" t="s">
        <v>118</v>
      </c>
      <c r="K107" s="3">
        <v>54</v>
      </c>
      <c r="L107" s="3" t="s">
        <v>44</v>
      </c>
      <c r="M107" s="3" t="s">
        <v>245</v>
      </c>
      <c r="N107" s="38">
        <f t="shared" si="2"/>
        <v>0</v>
      </c>
      <c r="O107" s="38"/>
    </row>
    <row r="108" spans="1:15">
      <c r="A108" s="37">
        <v>696081</v>
      </c>
      <c r="B108" s="38" t="s">
        <v>246</v>
      </c>
      <c r="C108" s="38" t="s">
        <v>168</v>
      </c>
      <c r="D108" s="39">
        <v>1</v>
      </c>
      <c r="E108" s="39">
        <v>1</v>
      </c>
      <c r="F108" s="38" t="s">
        <v>186</v>
      </c>
      <c r="G108" s="40">
        <v>3.57</v>
      </c>
      <c r="H108" s="41">
        <f t="shared" si="3"/>
        <v>0</v>
      </c>
      <c r="I108" s="42">
        <v>94</v>
      </c>
      <c r="J108" s="3" t="s">
        <v>132</v>
      </c>
      <c r="K108" s="3">
        <v>98</v>
      </c>
      <c r="L108" s="3" t="s">
        <v>44</v>
      </c>
      <c r="M108" s="3" t="s">
        <v>247</v>
      </c>
      <c r="N108" s="38">
        <f t="shared" si="2"/>
        <v>0</v>
      </c>
      <c r="O108" s="38"/>
    </row>
    <row r="109" spans="1:15">
      <c r="A109" s="37">
        <v>697051</v>
      </c>
      <c r="B109" s="38" t="s">
        <v>248</v>
      </c>
      <c r="C109" s="38" t="s">
        <v>249</v>
      </c>
      <c r="D109" s="39">
        <v>4</v>
      </c>
      <c r="E109" s="39">
        <v>1</v>
      </c>
      <c r="F109" s="38" t="s">
        <v>186</v>
      </c>
      <c r="G109" s="40">
        <v>3.9</v>
      </c>
      <c r="H109" s="41">
        <f t="shared" si="3"/>
        <v>0</v>
      </c>
      <c r="I109" s="42">
        <v>109</v>
      </c>
      <c r="J109" s="3" t="s">
        <v>61</v>
      </c>
      <c r="K109" s="3">
        <v>9</v>
      </c>
      <c r="L109" s="3" t="s">
        <v>44</v>
      </c>
      <c r="M109" s="3" t="s">
        <v>250</v>
      </c>
      <c r="N109" s="38">
        <f t="shared" si="2"/>
        <v>0</v>
      </c>
      <c r="O109" s="38"/>
    </row>
    <row r="110" spans="1:15">
      <c r="A110" s="37">
        <v>714041</v>
      </c>
      <c r="B110" s="38" t="s">
        <v>251</v>
      </c>
      <c r="C110" s="38" t="s">
        <v>89</v>
      </c>
      <c r="D110" s="39">
        <v>5</v>
      </c>
      <c r="E110" s="39">
        <v>1</v>
      </c>
      <c r="F110" s="38" t="s">
        <v>186</v>
      </c>
      <c r="G110" s="40">
        <v>2.88</v>
      </c>
      <c r="H110" s="41">
        <f t="shared" si="3"/>
        <v>0</v>
      </c>
      <c r="I110" s="42">
        <v>93</v>
      </c>
      <c r="J110" s="3" t="s">
        <v>113</v>
      </c>
      <c r="K110" s="3">
        <v>45</v>
      </c>
      <c r="L110" s="3" t="s">
        <v>44</v>
      </c>
      <c r="M110" s="3" t="s">
        <v>252</v>
      </c>
      <c r="N110" s="38">
        <f t="shared" si="2"/>
        <v>0</v>
      </c>
      <c r="O110" s="38"/>
    </row>
    <row r="111" spans="1:15">
      <c r="A111" s="37">
        <v>752081</v>
      </c>
      <c r="B111" s="38" t="s">
        <v>253</v>
      </c>
      <c r="C111" s="38" t="s">
        <v>230</v>
      </c>
      <c r="D111" s="39">
        <v>1</v>
      </c>
      <c r="E111" s="39">
        <v>1</v>
      </c>
      <c r="F111" s="38" t="s">
        <v>186</v>
      </c>
      <c r="G111" s="40">
        <v>4.09</v>
      </c>
      <c r="H111" s="41">
        <f t="shared" si="3"/>
        <v>2000</v>
      </c>
      <c r="I111" s="42">
        <v>61</v>
      </c>
      <c r="J111" s="3" t="s">
        <v>56</v>
      </c>
      <c r="K111" s="3">
        <v>6</v>
      </c>
      <c r="L111" s="3" t="s">
        <v>68</v>
      </c>
      <c r="M111" s="3" t="s">
        <v>254</v>
      </c>
      <c r="N111" s="38">
        <f t="shared" si="2"/>
        <v>0</v>
      </c>
      <c r="O111" s="38"/>
    </row>
    <row r="112" spans="1:15">
      <c r="A112" s="37">
        <v>371081</v>
      </c>
      <c r="B112" s="38" t="s">
        <v>255</v>
      </c>
      <c r="C112" s="38" t="s">
        <v>89</v>
      </c>
      <c r="D112" s="39">
        <v>1</v>
      </c>
      <c r="E112" s="39">
        <v>1</v>
      </c>
      <c r="F112" s="38" t="s">
        <v>186</v>
      </c>
      <c r="G112" s="40">
        <v>4.1500000000000004</v>
      </c>
      <c r="H112" s="41">
        <f t="shared" si="3"/>
        <v>2000</v>
      </c>
      <c r="I112" s="42">
        <v>100</v>
      </c>
      <c r="J112" s="3" t="s">
        <v>96</v>
      </c>
      <c r="K112" s="3">
        <v>78</v>
      </c>
      <c r="L112" s="3" t="s">
        <v>83</v>
      </c>
      <c r="M112" s="3" t="s">
        <v>256</v>
      </c>
      <c r="N112" s="38">
        <f t="shared" si="2"/>
        <v>0</v>
      </c>
      <c r="O112" s="38"/>
    </row>
    <row r="113" spans="1:15">
      <c r="A113" s="37">
        <v>759061</v>
      </c>
      <c r="B113" s="38" t="s">
        <v>257</v>
      </c>
      <c r="C113" s="38" t="s">
        <v>168</v>
      </c>
      <c r="D113" s="39">
        <v>3</v>
      </c>
      <c r="E113" s="39">
        <v>1</v>
      </c>
      <c r="F113" s="38" t="s">
        <v>186</v>
      </c>
      <c r="G113" s="40">
        <v>3.12</v>
      </c>
      <c r="H113" s="41">
        <f t="shared" si="3"/>
        <v>0</v>
      </c>
      <c r="I113" s="42">
        <v>99</v>
      </c>
      <c r="J113" s="3" t="s">
        <v>199</v>
      </c>
      <c r="K113" s="3">
        <v>54</v>
      </c>
      <c r="L113" s="3" t="s">
        <v>86</v>
      </c>
      <c r="M113" s="3" t="s">
        <v>258</v>
      </c>
      <c r="N113" s="38">
        <f t="shared" si="2"/>
        <v>0</v>
      </c>
      <c r="O113" s="38"/>
    </row>
    <row r="114" spans="1:15">
      <c r="A114" s="37">
        <v>763061</v>
      </c>
      <c r="B114" s="38" t="s">
        <v>259</v>
      </c>
      <c r="C114" s="38" t="s">
        <v>67</v>
      </c>
      <c r="D114" s="39">
        <v>3</v>
      </c>
      <c r="E114" s="39">
        <v>1</v>
      </c>
      <c r="F114" s="38" t="s">
        <v>186</v>
      </c>
      <c r="G114" s="40">
        <v>3.63</v>
      </c>
      <c r="H114" s="41">
        <f t="shared" si="3"/>
        <v>0</v>
      </c>
      <c r="I114" s="42">
        <v>127</v>
      </c>
      <c r="J114" s="3" t="s">
        <v>118</v>
      </c>
      <c r="K114" s="3">
        <v>5</v>
      </c>
      <c r="L114" s="3" t="s">
        <v>101</v>
      </c>
      <c r="M114" s="3" t="s">
        <v>260</v>
      </c>
      <c r="N114" s="38">
        <f t="shared" si="2"/>
        <v>0</v>
      </c>
      <c r="O114" s="38"/>
    </row>
    <row r="115" spans="1:15">
      <c r="A115" s="37">
        <v>821041</v>
      </c>
      <c r="B115" s="38" t="s">
        <v>261</v>
      </c>
      <c r="C115" s="38" t="s">
        <v>95</v>
      </c>
      <c r="D115" s="39">
        <v>5</v>
      </c>
      <c r="E115" s="39">
        <v>1</v>
      </c>
      <c r="F115" s="38" t="s">
        <v>186</v>
      </c>
      <c r="G115" s="40">
        <v>3.37</v>
      </c>
      <c r="H115" s="41">
        <f t="shared" si="3"/>
        <v>0</v>
      </c>
      <c r="I115" s="42">
        <v>132</v>
      </c>
      <c r="J115" s="3" t="s">
        <v>199</v>
      </c>
      <c r="K115" s="3">
        <v>6</v>
      </c>
      <c r="L115" s="3" t="s">
        <v>182</v>
      </c>
      <c r="M115" s="3" t="s">
        <v>262</v>
      </c>
      <c r="N115" s="38">
        <f t="shared" si="2"/>
        <v>0</v>
      </c>
      <c r="O115" s="38"/>
    </row>
    <row r="116" spans="1:15">
      <c r="A116" s="37">
        <v>844071</v>
      </c>
      <c r="B116" s="38" t="s">
        <v>263</v>
      </c>
      <c r="C116" s="38" t="s">
        <v>264</v>
      </c>
      <c r="D116" s="39">
        <v>2</v>
      </c>
      <c r="E116" s="39">
        <v>1</v>
      </c>
      <c r="F116" s="38" t="s">
        <v>186</v>
      </c>
      <c r="G116" s="40">
        <v>4.47</v>
      </c>
      <c r="H116" s="41">
        <f t="shared" si="3"/>
        <v>2000</v>
      </c>
      <c r="I116" s="42">
        <v>120</v>
      </c>
      <c r="J116" s="3" t="s">
        <v>48</v>
      </c>
      <c r="K116" s="3">
        <v>78</v>
      </c>
      <c r="L116" s="3" t="s">
        <v>44</v>
      </c>
      <c r="M116" s="3" t="s">
        <v>265</v>
      </c>
      <c r="N116" s="38">
        <f t="shared" si="2"/>
        <v>1</v>
      </c>
      <c r="O116" s="38"/>
    </row>
    <row r="117" spans="1:15">
      <c r="A117" s="37">
        <v>849081</v>
      </c>
      <c r="B117" s="38" t="s">
        <v>266</v>
      </c>
      <c r="C117" s="38" t="s">
        <v>264</v>
      </c>
      <c r="D117" s="39">
        <v>1</v>
      </c>
      <c r="E117" s="39">
        <v>1</v>
      </c>
      <c r="F117" s="38" t="s">
        <v>186</v>
      </c>
      <c r="G117" s="40">
        <v>3.6</v>
      </c>
      <c r="H117" s="41">
        <f t="shared" si="3"/>
        <v>0</v>
      </c>
      <c r="I117" s="42">
        <v>111</v>
      </c>
      <c r="J117" s="3" t="s">
        <v>132</v>
      </c>
      <c r="K117" s="3">
        <v>123</v>
      </c>
      <c r="L117" s="3" t="s">
        <v>44</v>
      </c>
      <c r="M117" s="3" t="s">
        <v>267</v>
      </c>
      <c r="N117" s="38">
        <f t="shared" si="2"/>
        <v>1</v>
      </c>
      <c r="O117" s="38"/>
    </row>
    <row r="118" spans="1:15">
      <c r="A118" s="37">
        <v>874071</v>
      </c>
      <c r="B118" s="38" t="s">
        <v>268</v>
      </c>
      <c r="C118" s="38" t="s">
        <v>89</v>
      </c>
      <c r="D118" s="39">
        <v>2</v>
      </c>
      <c r="E118" s="39">
        <v>1</v>
      </c>
      <c r="F118" s="38" t="s">
        <v>186</v>
      </c>
      <c r="G118" s="40">
        <v>3.76</v>
      </c>
      <c r="H118" s="41">
        <f t="shared" si="3"/>
        <v>0</v>
      </c>
      <c r="I118" s="42">
        <v>91</v>
      </c>
      <c r="J118" s="3" t="s">
        <v>199</v>
      </c>
      <c r="K118" s="3">
        <v>123</v>
      </c>
      <c r="L118" s="3" t="s">
        <v>44</v>
      </c>
      <c r="M118" s="3" t="s">
        <v>269</v>
      </c>
      <c r="N118" s="38">
        <f t="shared" si="2"/>
        <v>0</v>
      </c>
      <c r="O118" s="38"/>
    </row>
    <row r="119" spans="1:15">
      <c r="A119" s="37">
        <v>934071</v>
      </c>
      <c r="B119" s="38" t="s">
        <v>270</v>
      </c>
      <c r="C119" s="38" t="s">
        <v>71</v>
      </c>
      <c r="D119" s="39">
        <v>2</v>
      </c>
      <c r="E119" s="39">
        <v>1</v>
      </c>
      <c r="F119" s="38" t="s">
        <v>186</v>
      </c>
      <c r="G119" s="40">
        <v>3.67</v>
      </c>
      <c r="H119" s="41">
        <f t="shared" si="3"/>
        <v>0</v>
      </c>
      <c r="I119" s="42">
        <v>88</v>
      </c>
      <c r="J119" s="3" t="s">
        <v>79</v>
      </c>
      <c r="K119" s="3">
        <v>123</v>
      </c>
      <c r="L119" s="3" t="s">
        <v>182</v>
      </c>
      <c r="M119" s="3" t="s">
        <v>271</v>
      </c>
      <c r="N119" s="38">
        <f t="shared" si="2"/>
        <v>0</v>
      </c>
      <c r="O119" s="38"/>
    </row>
    <row r="120" spans="1:15">
      <c r="A120" s="37">
        <v>982061</v>
      </c>
      <c r="B120" s="38" t="s">
        <v>272</v>
      </c>
      <c r="C120" s="38" t="s">
        <v>173</v>
      </c>
      <c r="D120" s="39">
        <v>3</v>
      </c>
      <c r="E120" s="39">
        <v>1</v>
      </c>
      <c r="F120" s="38" t="s">
        <v>186</v>
      </c>
      <c r="G120" s="40">
        <v>3.43</v>
      </c>
      <c r="H120" s="41">
        <f t="shared" si="3"/>
        <v>0</v>
      </c>
      <c r="I120" s="42">
        <v>115</v>
      </c>
      <c r="J120" s="3" t="s">
        <v>48</v>
      </c>
      <c r="K120" s="3">
        <v>5</v>
      </c>
      <c r="L120" s="3" t="s">
        <v>122</v>
      </c>
      <c r="M120" s="3" t="s">
        <v>273</v>
      </c>
      <c r="N120" s="38">
        <f t="shared" si="2"/>
        <v>0</v>
      </c>
      <c r="O120" s="38"/>
    </row>
    <row r="121" spans="1:15">
      <c r="A121" s="37">
        <v>129043</v>
      </c>
      <c r="B121" s="38" t="s">
        <v>274</v>
      </c>
      <c r="C121" s="38" t="s">
        <v>275</v>
      </c>
      <c r="D121" s="39">
        <v>5</v>
      </c>
      <c r="E121" s="39">
        <v>3</v>
      </c>
      <c r="F121" s="38" t="s">
        <v>276</v>
      </c>
      <c r="G121" s="40">
        <v>3.76</v>
      </c>
      <c r="H121" s="41">
        <f t="shared" si="3"/>
        <v>0</v>
      </c>
      <c r="I121" s="42">
        <v>136</v>
      </c>
      <c r="J121" s="3" t="s">
        <v>113</v>
      </c>
      <c r="K121" s="3">
        <v>62</v>
      </c>
      <c r="L121" s="3" t="s">
        <v>44</v>
      </c>
      <c r="M121" s="3" t="s">
        <v>277</v>
      </c>
      <c r="N121" s="38">
        <f t="shared" si="2"/>
        <v>1</v>
      </c>
      <c r="O121" s="38"/>
    </row>
    <row r="122" spans="1:15">
      <c r="A122" s="37">
        <v>136073</v>
      </c>
      <c r="B122" s="38" t="s">
        <v>278</v>
      </c>
      <c r="C122" s="38" t="s">
        <v>149</v>
      </c>
      <c r="D122" s="39">
        <v>2</v>
      </c>
      <c r="E122" s="39">
        <v>3</v>
      </c>
      <c r="F122" s="38" t="s">
        <v>276</v>
      </c>
      <c r="G122" s="40">
        <v>3.08</v>
      </c>
      <c r="H122" s="41">
        <f t="shared" si="3"/>
        <v>0</v>
      </c>
      <c r="I122" s="42">
        <v>108</v>
      </c>
      <c r="J122" s="3" t="s">
        <v>56</v>
      </c>
      <c r="K122" s="3">
        <v>46</v>
      </c>
      <c r="L122" s="3" t="s">
        <v>44</v>
      </c>
      <c r="M122" s="3" t="s">
        <v>279</v>
      </c>
      <c r="N122" s="38">
        <f t="shared" si="2"/>
        <v>0</v>
      </c>
      <c r="O122" s="38"/>
    </row>
    <row r="123" spans="1:15">
      <c r="A123" s="37">
        <v>217063</v>
      </c>
      <c r="B123" s="38" t="s">
        <v>280</v>
      </c>
      <c r="C123" s="38" t="s">
        <v>281</v>
      </c>
      <c r="D123" s="39">
        <v>3</v>
      </c>
      <c r="E123" s="39">
        <v>3</v>
      </c>
      <c r="F123" s="38" t="s">
        <v>276</v>
      </c>
      <c r="G123" s="40">
        <v>3.38</v>
      </c>
      <c r="H123" s="41">
        <f t="shared" si="3"/>
        <v>0</v>
      </c>
      <c r="I123" s="42">
        <v>109</v>
      </c>
      <c r="J123" s="3" t="s">
        <v>79</v>
      </c>
      <c r="K123" s="3">
        <v>85</v>
      </c>
      <c r="L123" s="3" t="s">
        <v>44</v>
      </c>
      <c r="M123" s="3" t="s">
        <v>282</v>
      </c>
      <c r="N123" s="38">
        <f t="shared" si="2"/>
        <v>1</v>
      </c>
      <c r="O123" s="38"/>
    </row>
    <row r="124" spans="1:15">
      <c r="A124" s="37">
        <v>246063</v>
      </c>
      <c r="B124" s="38" t="s">
        <v>283</v>
      </c>
      <c r="C124" s="38" t="s">
        <v>125</v>
      </c>
      <c r="D124" s="39">
        <v>3</v>
      </c>
      <c r="E124" s="39">
        <v>3</v>
      </c>
      <c r="F124" s="38" t="s">
        <v>276</v>
      </c>
      <c r="G124" s="40">
        <v>2.99</v>
      </c>
      <c r="H124" s="41">
        <f t="shared" si="3"/>
        <v>0</v>
      </c>
      <c r="I124" s="42">
        <v>142</v>
      </c>
      <c r="J124" s="3" t="s">
        <v>48</v>
      </c>
      <c r="K124" s="3">
        <v>4</v>
      </c>
      <c r="L124" s="3" t="s">
        <v>44</v>
      </c>
      <c r="M124" s="3" t="s">
        <v>284</v>
      </c>
      <c r="N124" s="38">
        <f t="shared" si="2"/>
        <v>1</v>
      </c>
      <c r="O124" s="38"/>
    </row>
    <row r="125" spans="1:15">
      <c r="A125" s="37">
        <v>261053</v>
      </c>
      <c r="B125" s="38" t="s">
        <v>285</v>
      </c>
      <c r="C125" s="38" t="s">
        <v>286</v>
      </c>
      <c r="D125" s="39">
        <v>4</v>
      </c>
      <c r="E125" s="39">
        <v>3</v>
      </c>
      <c r="F125" s="38" t="s">
        <v>276</v>
      </c>
      <c r="G125" s="40">
        <v>3.33</v>
      </c>
      <c r="H125" s="41">
        <f t="shared" si="3"/>
        <v>0</v>
      </c>
      <c r="I125" s="42">
        <v>112</v>
      </c>
      <c r="J125" s="3" t="s">
        <v>118</v>
      </c>
      <c r="K125" s="3">
        <v>62</v>
      </c>
      <c r="L125" s="3" t="s">
        <v>44</v>
      </c>
      <c r="M125" s="3" t="s">
        <v>287</v>
      </c>
      <c r="N125" s="38">
        <f t="shared" si="2"/>
        <v>1</v>
      </c>
      <c r="O125" s="38"/>
    </row>
    <row r="126" spans="1:15">
      <c r="A126" s="37">
        <v>283053</v>
      </c>
      <c r="B126" s="38" t="s">
        <v>288</v>
      </c>
      <c r="C126" s="38" t="s">
        <v>289</v>
      </c>
      <c r="D126" s="39">
        <v>4</v>
      </c>
      <c r="E126" s="39">
        <v>3</v>
      </c>
      <c r="F126" s="38" t="s">
        <v>276</v>
      </c>
      <c r="G126" s="40">
        <v>3.31</v>
      </c>
      <c r="H126" s="41">
        <f t="shared" si="3"/>
        <v>0</v>
      </c>
      <c r="I126" s="42">
        <v>94</v>
      </c>
      <c r="J126" s="3" t="s">
        <v>132</v>
      </c>
      <c r="K126" s="3">
        <v>6</v>
      </c>
      <c r="L126" s="3" t="s">
        <v>44</v>
      </c>
      <c r="M126" s="3" t="s">
        <v>290</v>
      </c>
      <c r="N126" s="38">
        <f t="shared" si="2"/>
        <v>1</v>
      </c>
      <c r="O126" s="38"/>
    </row>
    <row r="127" spans="1:15">
      <c r="A127" s="37">
        <v>838083</v>
      </c>
      <c r="B127" s="38" t="s">
        <v>291</v>
      </c>
      <c r="C127" s="38" t="s">
        <v>292</v>
      </c>
      <c r="D127" s="39">
        <v>1</v>
      </c>
      <c r="E127" s="39">
        <v>3</v>
      </c>
      <c r="F127" s="38" t="s">
        <v>276</v>
      </c>
      <c r="G127" s="40">
        <v>3.83</v>
      </c>
      <c r="H127" s="41">
        <f t="shared" si="3"/>
        <v>0</v>
      </c>
      <c r="I127" s="42">
        <v>123</v>
      </c>
      <c r="J127" s="3" t="s">
        <v>100</v>
      </c>
      <c r="K127" s="3">
        <v>6</v>
      </c>
      <c r="L127" s="3" t="s">
        <v>44</v>
      </c>
      <c r="M127" s="3" t="s">
        <v>293</v>
      </c>
      <c r="N127" s="38">
        <f t="shared" si="2"/>
        <v>0</v>
      </c>
      <c r="O127" s="38"/>
    </row>
    <row r="128" spans="1:15">
      <c r="A128" s="37">
        <v>331053</v>
      </c>
      <c r="B128" s="38" t="s">
        <v>294</v>
      </c>
      <c r="C128" s="38" t="s">
        <v>194</v>
      </c>
      <c r="D128" s="39">
        <v>4</v>
      </c>
      <c r="E128" s="39">
        <v>3</v>
      </c>
      <c r="F128" s="38" t="s">
        <v>276</v>
      </c>
      <c r="G128" s="40">
        <v>3.17</v>
      </c>
      <c r="H128" s="41">
        <f t="shared" si="3"/>
        <v>0</v>
      </c>
      <c r="I128" s="42">
        <v>94</v>
      </c>
      <c r="J128" s="3" t="s">
        <v>199</v>
      </c>
      <c r="K128" s="3">
        <v>5</v>
      </c>
      <c r="L128" s="3" t="s">
        <v>83</v>
      </c>
      <c r="M128" s="3" t="s">
        <v>295</v>
      </c>
      <c r="N128" s="38">
        <f t="shared" si="2"/>
        <v>0</v>
      </c>
      <c r="O128" s="38"/>
    </row>
    <row r="129" spans="1:15">
      <c r="A129" s="37">
        <v>351073</v>
      </c>
      <c r="B129" s="38" t="s">
        <v>296</v>
      </c>
      <c r="C129" s="38" t="s">
        <v>194</v>
      </c>
      <c r="D129" s="39">
        <v>2</v>
      </c>
      <c r="E129" s="39">
        <v>3</v>
      </c>
      <c r="F129" s="38" t="s">
        <v>276</v>
      </c>
      <c r="G129" s="40">
        <v>4.53</v>
      </c>
      <c r="H129" s="41">
        <f t="shared" si="3"/>
        <v>2600</v>
      </c>
      <c r="I129" s="42">
        <v>64</v>
      </c>
      <c r="J129" s="3" t="s">
        <v>75</v>
      </c>
      <c r="K129" s="3">
        <v>12</v>
      </c>
      <c r="L129" s="3" t="s">
        <v>122</v>
      </c>
      <c r="M129" s="3" t="s">
        <v>297</v>
      </c>
      <c r="N129" s="38">
        <f t="shared" si="2"/>
        <v>0</v>
      </c>
      <c r="O129" s="38"/>
    </row>
    <row r="130" spans="1:15">
      <c r="A130" s="37">
        <v>354053</v>
      </c>
      <c r="B130" s="38" t="s">
        <v>298</v>
      </c>
      <c r="C130" s="38" t="s">
        <v>82</v>
      </c>
      <c r="D130" s="39">
        <v>4</v>
      </c>
      <c r="E130" s="39">
        <v>3</v>
      </c>
      <c r="F130" s="38" t="s">
        <v>276</v>
      </c>
      <c r="G130" s="40">
        <v>3.49</v>
      </c>
      <c r="H130" s="41">
        <f t="shared" si="3"/>
        <v>0</v>
      </c>
      <c r="I130" s="42">
        <v>114</v>
      </c>
      <c r="J130" s="3" t="s">
        <v>132</v>
      </c>
      <c r="K130" s="3">
        <v>5</v>
      </c>
      <c r="L130" s="3" t="s">
        <v>44</v>
      </c>
      <c r="M130" s="3" t="s">
        <v>299</v>
      </c>
      <c r="N130" s="38">
        <f t="shared" si="2"/>
        <v>0</v>
      </c>
      <c r="O130" s="38"/>
    </row>
    <row r="131" spans="1:15">
      <c r="A131" s="37">
        <v>648083</v>
      </c>
      <c r="B131" s="38" t="s">
        <v>300</v>
      </c>
      <c r="C131" s="38" t="s">
        <v>301</v>
      </c>
      <c r="D131" s="39">
        <v>1</v>
      </c>
      <c r="E131" s="39">
        <v>3</v>
      </c>
      <c r="F131" s="38" t="s">
        <v>276</v>
      </c>
      <c r="G131" s="40">
        <v>3.88</v>
      </c>
      <c r="H131" s="41">
        <f t="shared" si="3"/>
        <v>0</v>
      </c>
      <c r="I131" s="42">
        <v>115</v>
      </c>
      <c r="J131" s="3" t="s">
        <v>100</v>
      </c>
      <c r="K131" s="3">
        <v>78</v>
      </c>
      <c r="L131" s="3" t="s">
        <v>163</v>
      </c>
      <c r="M131" s="3" t="s">
        <v>302</v>
      </c>
      <c r="N131" s="38">
        <f t="shared" si="2"/>
        <v>1</v>
      </c>
      <c r="O131" s="38"/>
    </row>
    <row r="132" spans="1:15">
      <c r="A132" s="37">
        <v>441053</v>
      </c>
      <c r="B132" s="38" t="s">
        <v>303</v>
      </c>
      <c r="C132" s="38" t="s">
        <v>233</v>
      </c>
      <c r="D132" s="39">
        <v>4</v>
      </c>
      <c r="E132" s="39">
        <v>3</v>
      </c>
      <c r="F132" s="38" t="s">
        <v>276</v>
      </c>
      <c r="G132" s="40">
        <v>4.26</v>
      </c>
      <c r="H132" s="41">
        <f t="shared" si="3"/>
        <v>2000</v>
      </c>
      <c r="I132" s="42">
        <v>97</v>
      </c>
      <c r="J132" s="3" t="s">
        <v>48</v>
      </c>
      <c r="K132" s="3">
        <v>32</v>
      </c>
      <c r="L132" s="3" t="s">
        <v>44</v>
      </c>
      <c r="M132" s="3" t="s">
        <v>304</v>
      </c>
      <c r="N132" s="38">
        <f t="shared" si="2"/>
        <v>1</v>
      </c>
      <c r="O132" s="38"/>
    </row>
    <row r="133" spans="1:15">
      <c r="A133" s="37">
        <v>452053</v>
      </c>
      <c r="B133" s="38" t="s">
        <v>305</v>
      </c>
      <c r="C133" s="38" t="s">
        <v>64</v>
      </c>
      <c r="D133" s="39">
        <v>4</v>
      </c>
      <c r="E133" s="39">
        <v>3</v>
      </c>
      <c r="F133" s="38" t="s">
        <v>276</v>
      </c>
      <c r="G133" s="40">
        <v>3.14</v>
      </c>
      <c r="H133" s="41">
        <f t="shared" si="3"/>
        <v>0</v>
      </c>
      <c r="I133" s="42">
        <v>100</v>
      </c>
      <c r="J133" s="3" t="s">
        <v>43</v>
      </c>
      <c r="K133" s="3">
        <v>5</v>
      </c>
      <c r="L133" s="3" t="s">
        <v>44</v>
      </c>
      <c r="M133" s="3" t="s">
        <v>306</v>
      </c>
      <c r="N133" s="38">
        <f t="shared" si="2"/>
        <v>0</v>
      </c>
      <c r="O133" s="38"/>
    </row>
    <row r="134" spans="1:15">
      <c r="A134" s="37">
        <v>458053</v>
      </c>
      <c r="B134" s="38" t="s">
        <v>307</v>
      </c>
      <c r="C134" s="38" t="s">
        <v>185</v>
      </c>
      <c r="D134" s="39">
        <v>4</v>
      </c>
      <c r="E134" s="39">
        <v>3</v>
      </c>
      <c r="F134" s="38" t="s">
        <v>276</v>
      </c>
      <c r="G134" s="40">
        <v>3.33</v>
      </c>
      <c r="H134" s="41">
        <f t="shared" si="3"/>
        <v>0</v>
      </c>
      <c r="I134" s="42">
        <v>76</v>
      </c>
      <c r="J134" s="3" t="s">
        <v>199</v>
      </c>
      <c r="K134" s="3">
        <v>123</v>
      </c>
      <c r="L134" s="3" t="s">
        <v>57</v>
      </c>
      <c r="M134" s="3" t="s">
        <v>308</v>
      </c>
      <c r="N134" s="38">
        <f t="shared" si="2"/>
        <v>0</v>
      </c>
      <c r="O134" s="38"/>
    </row>
    <row r="135" spans="1:15">
      <c r="A135" s="37">
        <v>468053</v>
      </c>
      <c r="B135" s="38" t="s">
        <v>309</v>
      </c>
      <c r="C135" s="38" t="s">
        <v>47</v>
      </c>
      <c r="D135" s="39">
        <v>4</v>
      </c>
      <c r="E135" s="39">
        <v>3</v>
      </c>
      <c r="F135" s="38" t="s">
        <v>276</v>
      </c>
      <c r="G135" s="40">
        <v>3.97</v>
      </c>
      <c r="H135" s="41">
        <f t="shared" si="3"/>
        <v>0</v>
      </c>
      <c r="I135" s="42">
        <v>129</v>
      </c>
      <c r="J135" s="3" t="s">
        <v>126</v>
      </c>
      <c r="K135" s="3">
        <v>15</v>
      </c>
      <c r="L135" s="3" t="s">
        <v>114</v>
      </c>
      <c r="M135" s="3" t="s">
        <v>310</v>
      </c>
      <c r="N135" s="38">
        <f t="shared" si="2"/>
        <v>1</v>
      </c>
      <c r="O135" s="38"/>
    </row>
    <row r="136" spans="1:15">
      <c r="A136" s="37">
        <v>477043</v>
      </c>
      <c r="B136" s="38" t="s">
        <v>311</v>
      </c>
      <c r="C136" s="38" t="s">
        <v>82</v>
      </c>
      <c r="D136" s="39">
        <v>5</v>
      </c>
      <c r="E136" s="39">
        <v>3</v>
      </c>
      <c r="F136" s="38" t="s">
        <v>276</v>
      </c>
      <c r="G136" s="40">
        <v>2.86</v>
      </c>
      <c r="H136" s="41">
        <f t="shared" si="3"/>
        <v>0</v>
      </c>
      <c r="I136" s="42">
        <v>75</v>
      </c>
      <c r="J136" s="3" t="s">
        <v>96</v>
      </c>
      <c r="K136" s="3">
        <v>5</v>
      </c>
      <c r="L136" s="3" t="s">
        <v>68</v>
      </c>
      <c r="M136" s="3" t="s">
        <v>312</v>
      </c>
      <c r="N136" s="38">
        <f t="shared" si="2"/>
        <v>0</v>
      </c>
      <c r="O136" s="38"/>
    </row>
    <row r="137" spans="1:15">
      <c r="A137" s="37">
        <v>547053</v>
      </c>
      <c r="B137" s="38" t="s">
        <v>313</v>
      </c>
      <c r="C137" s="38" t="s">
        <v>314</v>
      </c>
      <c r="D137" s="39">
        <v>4</v>
      </c>
      <c r="E137" s="39">
        <v>3</v>
      </c>
      <c r="F137" s="38" t="s">
        <v>276</v>
      </c>
      <c r="G137" s="40">
        <v>4.1399999999999997</v>
      </c>
      <c r="H137" s="41">
        <f t="shared" si="3"/>
        <v>2000</v>
      </c>
      <c r="I137" s="42">
        <v>144</v>
      </c>
      <c r="J137" s="3" t="s">
        <v>52</v>
      </c>
      <c r="K137" s="3">
        <v>5</v>
      </c>
      <c r="L137" s="3" t="s">
        <v>122</v>
      </c>
      <c r="M137" s="3" t="s">
        <v>315</v>
      </c>
      <c r="N137" s="38">
        <f t="shared" si="2"/>
        <v>1</v>
      </c>
      <c r="O137" s="38"/>
    </row>
    <row r="138" spans="1:15">
      <c r="A138" s="37">
        <v>553073</v>
      </c>
      <c r="B138" s="38" t="s">
        <v>316</v>
      </c>
      <c r="C138" s="38" t="s">
        <v>74</v>
      </c>
      <c r="D138" s="39">
        <v>2</v>
      </c>
      <c r="E138" s="39">
        <v>3</v>
      </c>
      <c r="F138" s="38" t="s">
        <v>276</v>
      </c>
      <c r="G138" s="40">
        <v>4.03</v>
      </c>
      <c r="H138" s="41">
        <f t="shared" si="3"/>
        <v>2000</v>
      </c>
      <c r="I138" s="42">
        <v>78</v>
      </c>
      <c r="J138" s="3" t="s">
        <v>96</v>
      </c>
      <c r="K138" s="3">
        <v>5</v>
      </c>
      <c r="L138" s="3" t="s">
        <v>44</v>
      </c>
      <c r="M138" s="3" t="s">
        <v>317</v>
      </c>
      <c r="N138" s="38">
        <f t="shared" si="2"/>
        <v>0</v>
      </c>
      <c r="O138" s="38"/>
    </row>
    <row r="139" spans="1:15">
      <c r="A139" s="37">
        <v>554083</v>
      </c>
      <c r="B139" s="38" t="s">
        <v>318</v>
      </c>
      <c r="C139" s="38" t="s">
        <v>314</v>
      </c>
      <c r="D139" s="39">
        <v>1</v>
      </c>
      <c r="E139" s="39">
        <v>3</v>
      </c>
      <c r="F139" s="38" t="s">
        <v>276</v>
      </c>
      <c r="G139" s="40">
        <v>3.32</v>
      </c>
      <c r="H139" s="41">
        <f t="shared" si="3"/>
        <v>0</v>
      </c>
      <c r="I139" s="42">
        <v>117</v>
      </c>
      <c r="J139" s="3" t="s">
        <v>75</v>
      </c>
      <c r="K139" s="3">
        <v>78</v>
      </c>
      <c r="L139" s="3" t="s">
        <v>44</v>
      </c>
      <c r="M139" s="3" t="s">
        <v>319</v>
      </c>
      <c r="N139" s="38">
        <f t="shared" si="2"/>
        <v>1</v>
      </c>
      <c r="O139" s="38"/>
    </row>
    <row r="140" spans="1:15">
      <c r="A140" s="37">
        <v>583043</v>
      </c>
      <c r="B140" s="38" t="s">
        <v>320</v>
      </c>
      <c r="C140" s="38" t="s">
        <v>162</v>
      </c>
      <c r="D140" s="39">
        <v>5</v>
      </c>
      <c r="E140" s="39">
        <v>3</v>
      </c>
      <c r="F140" s="38" t="s">
        <v>276</v>
      </c>
      <c r="G140" s="40">
        <v>3.98</v>
      </c>
      <c r="H140" s="41">
        <f t="shared" si="3"/>
        <v>0</v>
      </c>
      <c r="I140" s="42">
        <v>102</v>
      </c>
      <c r="J140" s="3" t="s">
        <v>75</v>
      </c>
      <c r="K140" s="3">
        <v>51</v>
      </c>
      <c r="L140" s="3" t="s">
        <v>86</v>
      </c>
      <c r="M140" s="3" t="s">
        <v>321</v>
      </c>
      <c r="N140" s="38">
        <f t="shared" si="2"/>
        <v>1</v>
      </c>
      <c r="O140" s="38"/>
    </row>
    <row r="141" spans="1:15">
      <c r="A141" s="37">
        <v>599083</v>
      </c>
      <c r="B141" s="38" t="s">
        <v>322</v>
      </c>
      <c r="C141" s="38" t="s">
        <v>55</v>
      </c>
      <c r="D141" s="39">
        <v>1</v>
      </c>
      <c r="E141" s="39">
        <v>3</v>
      </c>
      <c r="F141" s="38" t="s">
        <v>276</v>
      </c>
      <c r="G141" s="40">
        <v>2.8</v>
      </c>
      <c r="H141" s="41">
        <f t="shared" si="3"/>
        <v>0</v>
      </c>
      <c r="I141" s="42">
        <v>67</v>
      </c>
      <c r="J141" s="3" t="s">
        <v>113</v>
      </c>
      <c r="K141" s="3">
        <v>3</v>
      </c>
      <c r="L141" s="3" t="s">
        <v>44</v>
      </c>
      <c r="M141" s="3" t="s">
        <v>323</v>
      </c>
      <c r="N141" s="38">
        <f t="shared" si="2"/>
        <v>1</v>
      </c>
      <c r="O141" s="38"/>
    </row>
    <row r="142" spans="1:15">
      <c r="A142" s="37">
        <v>638053</v>
      </c>
      <c r="B142" s="38" t="s">
        <v>324</v>
      </c>
      <c r="C142" s="38" t="s">
        <v>149</v>
      </c>
      <c r="D142" s="39">
        <v>4</v>
      </c>
      <c r="E142" s="39">
        <v>3</v>
      </c>
      <c r="F142" s="38" t="s">
        <v>276</v>
      </c>
      <c r="G142" s="40">
        <v>4.13</v>
      </c>
      <c r="H142" s="41">
        <f t="shared" si="3"/>
        <v>2000</v>
      </c>
      <c r="I142" s="42">
        <v>96</v>
      </c>
      <c r="J142" s="3" t="s">
        <v>199</v>
      </c>
      <c r="K142" s="3">
        <v>6</v>
      </c>
      <c r="L142" s="3" t="s">
        <v>44</v>
      </c>
      <c r="M142" s="3" t="s">
        <v>325</v>
      </c>
      <c r="N142" s="38">
        <f t="shared" si="2"/>
        <v>0</v>
      </c>
      <c r="O142" s="38"/>
    </row>
    <row r="143" spans="1:15">
      <c r="A143" s="37">
        <v>214083</v>
      </c>
      <c r="B143" s="38" t="s">
        <v>326</v>
      </c>
      <c r="C143" s="38" t="s">
        <v>159</v>
      </c>
      <c r="D143" s="39">
        <v>1</v>
      </c>
      <c r="E143" s="39">
        <v>3</v>
      </c>
      <c r="F143" s="38" t="s">
        <v>276</v>
      </c>
      <c r="G143" s="40">
        <v>4.0199999999999996</v>
      </c>
      <c r="H143" s="41">
        <f t="shared" si="3"/>
        <v>2000</v>
      </c>
      <c r="I143" s="42">
        <v>100</v>
      </c>
      <c r="J143" s="3" t="s">
        <v>199</v>
      </c>
      <c r="K143" s="3">
        <v>2</v>
      </c>
      <c r="L143" s="3" t="s">
        <v>44</v>
      </c>
      <c r="M143" s="3" t="s">
        <v>327</v>
      </c>
      <c r="N143" s="38">
        <f t="shared" si="2"/>
        <v>0</v>
      </c>
      <c r="O143" s="38"/>
    </row>
    <row r="144" spans="1:15">
      <c r="A144" s="37">
        <v>651073</v>
      </c>
      <c r="B144" s="38" t="s">
        <v>328</v>
      </c>
      <c r="C144" s="38" t="s">
        <v>71</v>
      </c>
      <c r="D144" s="39">
        <v>2</v>
      </c>
      <c r="E144" s="39">
        <v>3</v>
      </c>
      <c r="F144" s="38" t="s">
        <v>276</v>
      </c>
      <c r="G144" s="40">
        <v>3.68</v>
      </c>
      <c r="H144" s="41">
        <f t="shared" si="3"/>
        <v>0</v>
      </c>
      <c r="I144" s="42">
        <v>91</v>
      </c>
      <c r="J144" s="3" t="s">
        <v>199</v>
      </c>
      <c r="K144" s="3">
        <v>35</v>
      </c>
      <c r="L144" s="3" t="s">
        <v>44</v>
      </c>
      <c r="M144" s="3" t="s">
        <v>329</v>
      </c>
      <c r="N144" s="38">
        <f t="shared" si="2"/>
        <v>0</v>
      </c>
      <c r="O144" s="38"/>
    </row>
    <row r="145" spans="1:15">
      <c r="A145" s="37">
        <v>655043</v>
      </c>
      <c r="B145" s="38" t="s">
        <v>330</v>
      </c>
      <c r="C145" s="38" t="s">
        <v>173</v>
      </c>
      <c r="D145" s="39">
        <v>5</v>
      </c>
      <c r="E145" s="39">
        <v>3</v>
      </c>
      <c r="F145" s="38" t="s">
        <v>276</v>
      </c>
      <c r="G145" s="40">
        <v>4.21</v>
      </c>
      <c r="H145" s="41">
        <f t="shared" si="3"/>
        <v>2000</v>
      </c>
      <c r="I145" s="42">
        <v>97</v>
      </c>
      <c r="J145" s="3" t="s">
        <v>132</v>
      </c>
      <c r="K145" s="3">
        <v>46</v>
      </c>
      <c r="L145" s="3" t="s">
        <v>101</v>
      </c>
      <c r="M145" s="3" t="s">
        <v>331</v>
      </c>
      <c r="N145" s="38">
        <f t="shared" si="2"/>
        <v>0</v>
      </c>
      <c r="O145" s="38"/>
    </row>
    <row r="146" spans="1:15">
      <c r="A146" s="37">
        <v>742083</v>
      </c>
      <c r="B146" s="38" t="s">
        <v>332</v>
      </c>
      <c r="C146" s="38" t="s">
        <v>146</v>
      </c>
      <c r="D146" s="39">
        <v>1</v>
      </c>
      <c r="E146" s="39">
        <v>3</v>
      </c>
      <c r="F146" s="38" t="s">
        <v>276</v>
      </c>
      <c r="G146" s="40">
        <v>4.08</v>
      </c>
      <c r="H146" s="41">
        <f t="shared" si="3"/>
        <v>2000</v>
      </c>
      <c r="I146" s="42">
        <v>127</v>
      </c>
      <c r="J146" s="3" t="s">
        <v>126</v>
      </c>
      <c r="K146" s="3">
        <v>5</v>
      </c>
      <c r="L146" s="3" t="s">
        <v>83</v>
      </c>
      <c r="M146" s="3" t="s">
        <v>333</v>
      </c>
      <c r="N146" s="38">
        <f t="shared" si="2"/>
        <v>1</v>
      </c>
      <c r="O146" s="38"/>
    </row>
    <row r="147" spans="1:15">
      <c r="A147" s="37">
        <v>687073</v>
      </c>
      <c r="B147" s="38" t="s">
        <v>334</v>
      </c>
      <c r="C147" s="38" t="s">
        <v>335</v>
      </c>
      <c r="D147" s="39">
        <v>2</v>
      </c>
      <c r="E147" s="39">
        <v>3</v>
      </c>
      <c r="F147" s="38" t="s">
        <v>276</v>
      </c>
      <c r="G147" s="40">
        <v>3.27</v>
      </c>
      <c r="H147" s="41">
        <f t="shared" si="3"/>
        <v>0</v>
      </c>
      <c r="I147" s="42">
        <v>118</v>
      </c>
      <c r="J147" s="3" t="s">
        <v>43</v>
      </c>
      <c r="K147" s="3">
        <v>51</v>
      </c>
      <c r="L147" s="3" t="s">
        <v>44</v>
      </c>
      <c r="M147" s="3" t="s">
        <v>336</v>
      </c>
      <c r="N147" s="38">
        <f t="shared" si="2"/>
        <v>0</v>
      </c>
      <c r="O147" s="38"/>
    </row>
    <row r="148" spans="1:15">
      <c r="A148" s="37">
        <v>688083</v>
      </c>
      <c r="B148" s="38" t="s">
        <v>337</v>
      </c>
      <c r="C148" s="38" t="s">
        <v>92</v>
      </c>
      <c r="D148" s="39">
        <v>1</v>
      </c>
      <c r="E148" s="39">
        <v>3</v>
      </c>
      <c r="F148" s="38" t="s">
        <v>276</v>
      </c>
      <c r="G148" s="40">
        <v>3.23</v>
      </c>
      <c r="H148" s="41">
        <f t="shared" si="3"/>
        <v>0</v>
      </c>
      <c r="I148" s="42">
        <v>81</v>
      </c>
      <c r="J148" s="3" t="s">
        <v>43</v>
      </c>
      <c r="K148" s="3">
        <v>12</v>
      </c>
      <c r="L148" s="3" t="s">
        <v>83</v>
      </c>
      <c r="M148" s="3" t="s">
        <v>338</v>
      </c>
      <c r="N148" s="38">
        <f t="shared" si="2"/>
        <v>1</v>
      </c>
      <c r="O148" s="38"/>
    </row>
    <row r="149" spans="1:15">
      <c r="A149" s="37">
        <v>718083</v>
      </c>
      <c r="B149" s="38" t="s">
        <v>339</v>
      </c>
      <c r="C149" s="38" t="s">
        <v>340</v>
      </c>
      <c r="D149" s="39">
        <v>1</v>
      </c>
      <c r="E149" s="39">
        <v>3</v>
      </c>
      <c r="F149" s="38" t="s">
        <v>276</v>
      </c>
      <c r="G149" s="40">
        <v>3.59</v>
      </c>
      <c r="H149" s="41">
        <f t="shared" si="3"/>
        <v>0</v>
      </c>
      <c r="I149" s="42">
        <v>145</v>
      </c>
      <c r="J149" s="3" t="s">
        <v>100</v>
      </c>
      <c r="K149" s="3">
        <v>2</v>
      </c>
      <c r="L149" s="3" t="s">
        <v>122</v>
      </c>
      <c r="M149" s="3" t="s">
        <v>341</v>
      </c>
      <c r="N149" s="38">
        <f t="shared" si="2"/>
        <v>1</v>
      </c>
      <c r="O149" s="38"/>
    </row>
    <row r="150" spans="1:15">
      <c r="A150" s="37">
        <v>735063</v>
      </c>
      <c r="B150" s="38" t="s">
        <v>328</v>
      </c>
      <c r="C150" s="38" t="s">
        <v>173</v>
      </c>
      <c r="D150" s="39">
        <v>3</v>
      </c>
      <c r="E150" s="39">
        <v>3</v>
      </c>
      <c r="F150" s="38" t="s">
        <v>276</v>
      </c>
      <c r="G150" s="40">
        <v>3.88</v>
      </c>
      <c r="H150" s="41">
        <f t="shared" si="3"/>
        <v>0</v>
      </c>
      <c r="I150" s="42">
        <v>127</v>
      </c>
      <c r="J150" s="3" t="s">
        <v>52</v>
      </c>
      <c r="K150" s="3">
        <v>54</v>
      </c>
      <c r="L150" s="3" t="s">
        <v>44</v>
      </c>
      <c r="M150" s="3" t="s">
        <v>342</v>
      </c>
      <c r="N150" s="38">
        <f t="shared" si="2"/>
        <v>0</v>
      </c>
      <c r="O150" s="38"/>
    </row>
    <row r="151" spans="1:15">
      <c r="A151" s="37">
        <v>139083</v>
      </c>
      <c r="B151" s="38" t="s">
        <v>343</v>
      </c>
      <c r="C151" s="38" t="s">
        <v>194</v>
      </c>
      <c r="D151" s="39">
        <v>1</v>
      </c>
      <c r="E151" s="39">
        <v>3</v>
      </c>
      <c r="F151" s="38" t="s">
        <v>276</v>
      </c>
      <c r="G151" s="40">
        <v>4.18</v>
      </c>
      <c r="H151" s="41">
        <f t="shared" si="3"/>
        <v>2000</v>
      </c>
      <c r="I151" s="42">
        <v>123</v>
      </c>
      <c r="J151" s="3" t="s">
        <v>96</v>
      </c>
      <c r="K151" s="3">
        <v>48</v>
      </c>
      <c r="L151" s="3" t="s">
        <v>114</v>
      </c>
      <c r="M151" s="3" t="s">
        <v>344</v>
      </c>
      <c r="N151" s="38">
        <f t="shared" si="2"/>
        <v>0</v>
      </c>
      <c r="O151" s="38"/>
    </row>
    <row r="152" spans="1:15">
      <c r="A152" s="37">
        <v>773063</v>
      </c>
      <c r="B152" s="38" t="s">
        <v>345</v>
      </c>
      <c r="C152" s="38" t="s">
        <v>159</v>
      </c>
      <c r="D152" s="39">
        <v>3</v>
      </c>
      <c r="E152" s="39">
        <v>3</v>
      </c>
      <c r="F152" s="38" t="s">
        <v>276</v>
      </c>
      <c r="G152" s="40">
        <v>4.18</v>
      </c>
      <c r="H152" s="41">
        <f t="shared" si="3"/>
        <v>2000</v>
      </c>
      <c r="I152" s="42">
        <v>67</v>
      </c>
      <c r="J152" s="3" t="s">
        <v>48</v>
      </c>
      <c r="K152" s="3">
        <v>123</v>
      </c>
      <c r="L152" s="3" t="s">
        <v>68</v>
      </c>
      <c r="M152" s="3" t="s">
        <v>346</v>
      </c>
      <c r="N152" s="38">
        <f t="shared" si="2"/>
        <v>0</v>
      </c>
      <c r="O152" s="38"/>
    </row>
    <row r="153" spans="1:15">
      <c r="A153" s="37">
        <v>796053</v>
      </c>
      <c r="B153" s="38" t="s">
        <v>347</v>
      </c>
      <c r="C153" s="38" t="s">
        <v>110</v>
      </c>
      <c r="D153" s="39">
        <v>4</v>
      </c>
      <c r="E153" s="39">
        <v>3</v>
      </c>
      <c r="F153" s="38" t="s">
        <v>276</v>
      </c>
      <c r="G153" s="40">
        <v>3.65</v>
      </c>
      <c r="H153" s="41">
        <f t="shared" si="3"/>
        <v>0</v>
      </c>
      <c r="I153" s="42">
        <v>118</v>
      </c>
      <c r="J153" s="3" t="s">
        <v>61</v>
      </c>
      <c r="K153" s="3">
        <v>45</v>
      </c>
      <c r="L153" s="3" t="s">
        <v>68</v>
      </c>
      <c r="M153" s="3" t="s">
        <v>348</v>
      </c>
      <c r="N153" s="38">
        <f t="shared" si="2"/>
        <v>0</v>
      </c>
      <c r="O153" s="38"/>
    </row>
    <row r="154" spans="1:15">
      <c r="A154" s="37">
        <v>798073</v>
      </c>
      <c r="B154" s="38" t="s">
        <v>349</v>
      </c>
      <c r="C154" s="38" t="s">
        <v>350</v>
      </c>
      <c r="D154" s="39">
        <v>2</v>
      </c>
      <c r="E154" s="39">
        <v>3</v>
      </c>
      <c r="F154" s="38" t="s">
        <v>276</v>
      </c>
      <c r="G154" s="40">
        <v>4.6500000000000004</v>
      </c>
      <c r="H154" s="41">
        <f t="shared" si="3"/>
        <v>2600</v>
      </c>
      <c r="I154" s="42">
        <v>96</v>
      </c>
      <c r="J154" s="3" t="s">
        <v>108</v>
      </c>
      <c r="K154" s="3">
        <v>78</v>
      </c>
      <c r="L154" s="3" t="s">
        <v>44</v>
      </c>
      <c r="M154" s="3" t="s">
        <v>351</v>
      </c>
      <c r="N154" s="38">
        <f t="shared" si="2"/>
        <v>0</v>
      </c>
      <c r="O154" s="38"/>
    </row>
    <row r="155" spans="1:15">
      <c r="A155" s="37">
        <v>811043</v>
      </c>
      <c r="B155" s="38" t="s">
        <v>352</v>
      </c>
      <c r="C155" s="38" t="s">
        <v>117</v>
      </c>
      <c r="D155" s="39">
        <v>5</v>
      </c>
      <c r="E155" s="39">
        <v>3</v>
      </c>
      <c r="F155" s="38" t="s">
        <v>276</v>
      </c>
      <c r="G155" s="40">
        <v>2.94</v>
      </c>
      <c r="H155" s="41">
        <f t="shared" si="3"/>
        <v>0</v>
      </c>
      <c r="I155" s="42">
        <v>67</v>
      </c>
      <c r="J155" s="3" t="s">
        <v>52</v>
      </c>
      <c r="K155" s="3">
        <v>32</v>
      </c>
      <c r="L155" s="3" t="s">
        <v>44</v>
      </c>
      <c r="M155" s="3" t="s">
        <v>353</v>
      </c>
      <c r="N155" s="38">
        <f t="shared" si="2"/>
        <v>1</v>
      </c>
      <c r="O155" s="38"/>
    </row>
    <row r="156" spans="1:15">
      <c r="A156" s="37">
        <v>421083</v>
      </c>
      <c r="B156" s="38" t="s">
        <v>354</v>
      </c>
      <c r="C156" s="38" t="s">
        <v>89</v>
      </c>
      <c r="D156" s="39">
        <v>1</v>
      </c>
      <c r="E156" s="39">
        <v>3</v>
      </c>
      <c r="F156" s="38" t="s">
        <v>276</v>
      </c>
      <c r="G156" s="40">
        <v>4.2300000000000004</v>
      </c>
      <c r="H156" s="41">
        <f t="shared" si="3"/>
        <v>2000</v>
      </c>
      <c r="I156" s="42">
        <v>100</v>
      </c>
      <c r="J156" s="3" t="s">
        <v>75</v>
      </c>
      <c r="K156" s="3">
        <v>5</v>
      </c>
      <c r="L156" s="3" t="s">
        <v>57</v>
      </c>
      <c r="M156" s="3" t="s">
        <v>355</v>
      </c>
      <c r="N156" s="38">
        <f t="shared" si="2"/>
        <v>0</v>
      </c>
      <c r="O156" s="38"/>
    </row>
    <row r="157" spans="1:15">
      <c r="A157" s="37">
        <v>841073</v>
      </c>
      <c r="B157" s="38" t="s">
        <v>356</v>
      </c>
      <c r="C157" s="38" t="s">
        <v>275</v>
      </c>
      <c r="D157" s="39">
        <v>2</v>
      </c>
      <c r="E157" s="39">
        <v>3</v>
      </c>
      <c r="F157" s="38" t="s">
        <v>276</v>
      </c>
      <c r="G157" s="40">
        <v>3.09</v>
      </c>
      <c r="H157" s="41">
        <f t="shared" si="3"/>
        <v>0</v>
      </c>
      <c r="I157" s="42">
        <v>91</v>
      </c>
      <c r="J157" s="3" t="s">
        <v>118</v>
      </c>
      <c r="K157" s="3">
        <v>54</v>
      </c>
      <c r="L157" s="3" t="s">
        <v>182</v>
      </c>
      <c r="M157" s="3" t="s">
        <v>357</v>
      </c>
      <c r="N157" s="38">
        <f t="shared" si="2"/>
        <v>1</v>
      </c>
      <c r="O157" s="38"/>
    </row>
    <row r="158" spans="1:15">
      <c r="A158" s="37">
        <v>681083</v>
      </c>
      <c r="B158" s="38" t="s">
        <v>358</v>
      </c>
      <c r="C158" s="38" t="s">
        <v>149</v>
      </c>
      <c r="D158" s="39">
        <v>1</v>
      </c>
      <c r="E158" s="39">
        <v>3</v>
      </c>
      <c r="F158" s="38" t="s">
        <v>276</v>
      </c>
      <c r="G158" s="40">
        <v>4.2300000000000004</v>
      </c>
      <c r="H158" s="41">
        <f t="shared" si="3"/>
        <v>2000</v>
      </c>
      <c r="I158" s="42">
        <v>115</v>
      </c>
      <c r="J158" s="3" t="s">
        <v>48</v>
      </c>
      <c r="K158" s="3">
        <v>5</v>
      </c>
      <c r="L158" s="3" t="s">
        <v>44</v>
      </c>
      <c r="M158" s="3" t="s">
        <v>359</v>
      </c>
      <c r="N158" s="38">
        <f t="shared" si="2"/>
        <v>0</v>
      </c>
      <c r="O158" s="38"/>
    </row>
    <row r="159" spans="1:15">
      <c r="A159" s="37">
        <v>892083</v>
      </c>
      <c r="B159" s="38" t="s">
        <v>360</v>
      </c>
      <c r="C159" s="38" t="s">
        <v>361</v>
      </c>
      <c r="D159" s="39">
        <v>1</v>
      </c>
      <c r="E159" s="39">
        <v>3</v>
      </c>
      <c r="F159" s="38" t="s">
        <v>276</v>
      </c>
      <c r="G159" s="40">
        <v>4.3</v>
      </c>
      <c r="H159" s="41">
        <f t="shared" si="3"/>
        <v>2000</v>
      </c>
      <c r="I159" s="42">
        <v>84</v>
      </c>
      <c r="J159" s="3" t="s">
        <v>126</v>
      </c>
      <c r="K159" s="3">
        <v>5</v>
      </c>
      <c r="L159" s="3" t="s">
        <v>44</v>
      </c>
      <c r="M159" s="3" t="s">
        <v>362</v>
      </c>
      <c r="N159" s="38">
        <f t="shared" si="2"/>
        <v>0</v>
      </c>
      <c r="O159" s="38"/>
    </row>
    <row r="160" spans="1:15">
      <c r="A160" s="37">
        <v>935063</v>
      </c>
      <c r="B160" s="38" t="s">
        <v>363</v>
      </c>
      <c r="C160" s="38" t="s">
        <v>129</v>
      </c>
      <c r="D160" s="39">
        <v>3</v>
      </c>
      <c r="E160" s="39">
        <v>3</v>
      </c>
      <c r="F160" s="38" t="s">
        <v>276</v>
      </c>
      <c r="G160" s="40">
        <v>2.78</v>
      </c>
      <c r="H160" s="41">
        <f t="shared" si="3"/>
        <v>0</v>
      </c>
      <c r="I160" s="42">
        <v>108</v>
      </c>
      <c r="J160" s="3" t="s">
        <v>132</v>
      </c>
      <c r="K160" s="3">
        <v>12</v>
      </c>
      <c r="L160" s="3" t="s">
        <v>44</v>
      </c>
      <c r="M160" s="3" t="s">
        <v>364</v>
      </c>
      <c r="N160" s="38">
        <f t="shared" si="2"/>
        <v>1</v>
      </c>
      <c r="O160" s="38"/>
    </row>
    <row r="161" spans="1:15">
      <c r="A161" s="37">
        <v>943083</v>
      </c>
      <c r="B161" s="38" t="s">
        <v>365</v>
      </c>
      <c r="C161" s="38" t="s">
        <v>67</v>
      </c>
      <c r="D161" s="39">
        <v>1</v>
      </c>
      <c r="E161" s="39">
        <v>3</v>
      </c>
      <c r="F161" s="38" t="s">
        <v>276</v>
      </c>
      <c r="G161" s="40">
        <v>3.73</v>
      </c>
      <c r="H161" s="41">
        <f t="shared" si="3"/>
        <v>0</v>
      </c>
      <c r="I161" s="42">
        <v>84</v>
      </c>
      <c r="J161" s="3" t="s">
        <v>113</v>
      </c>
      <c r="K161" s="3">
        <v>48</v>
      </c>
      <c r="L161" s="3" t="s">
        <v>86</v>
      </c>
      <c r="M161" s="3" t="s">
        <v>366</v>
      </c>
      <c r="N161" s="38">
        <f t="shared" si="2"/>
        <v>0</v>
      </c>
      <c r="O161" s="38"/>
    </row>
    <row r="162" spans="1:15">
      <c r="A162" s="37">
        <v>968063</v>
      </c>
      <c r="B162" s="38" t="s">
        <v>367</v>
      </c>
      <c r="C162" s="38" t="s">
        <v>47</v>
      </c>
      <c r="D162" s="39">
        <v>3</v>
      </c>
      <c r="E162" s="39">
        <v>3</v>
      </c>
      <c r="F162" s="38" t="s">
        <v>276</v>
      </c>
      <c r="G162" s="40">
        <v>4.33</v>
      </c>
      <c r="H162" s="41">
        <f t="shared" si="3"/>
        <v>2000</v>
      </c>
      <c r="I162" s="42">
        <v>93</v>
      </c>
      <c r="J162" s="3" t="s">
        <v>96</v>
      </c>
      <c r="K162" s="3">
        <v>78</v>
      </c>
      <c r="L162" s="3" t="s">
        <v>122</v>
      </c>
      <c r="M162" s="3" t="s">
        <v>368</v>
      </c>
      <c r="N162" s="38">
        <f t="shared" si="2"/>
        <v>1</v>
      </c>
      <c r="O162" s="38"/>
    </row>
    <row r="163" spans="1:15">
      <c r="A163" s="37">
        <v>978043</v>
      </c>
      <c r="B163" s="38" t="s">
        <v>369</v>
      </c>
      <c r="C163" s="38" t="s">
        <v>370</v>
      </c>
      <c r="D163" s="39">
        <v>5</v>
      </c>
      <c r="E163" s="39">
        <v>3</v>
      </c>
      <c r="F163" s="38" t="s">
        <v>276</v>
      </c>
      <c r="G163" s="40">
        <v>4.43</v>
      </c>
      <c r="H163" s="41">
        <f t="shared" si="3"/>
        <v>2000</v>
      </c>
      <c r="I163" s="42">
        <v>112</v>
      </c>
      <c r="J163" s="3" t="s">
        <v>52</v>
      </c>
      <c r="K163" s="3">
        <v>2</v>
      </c>
      <c r="L163" s="3" t="s">
        <v>44</v>
      </c>
      <c r="M163" s="3" t="s">
        <v>371</v>
      </c>
      <c r="N163" s="38">
        <f t="shared" si="2"/>
        <v>0</v>
      </c>
      <c r="O163" s="38"/>
    </row>
    <row r="164" spans="1:15">
      <c r="A164" s="37">
        <v>981043</v>
      </c>
      <c r="B164" s="38" t="s">
        <v>372</v>
      </c>
      <c r="C164" s="38" t="s">
        <v>92</v>
      </c>
      <c r="D164" s="39">
        <v>5</v>
      </c>
      <c r="E164" s="39">
        <v>3</v>
      </c>
      <c r="F164" s="38" t="s">
        <v>276</v>
      </c>
      <c r="G164" s="40">
        <v>3.53</v>
      </c>
      <c r="H164" s="41">
        <f t="shared" si="3"/>
        <v>0</v>
      </c>
      <c r="I164" s="42">
        <v>72</v>
      </c>
      <c r="J164" s="3" t="s">
        <v>118</v>
      </c>
      <c r="K164" s="3">
        <v>2</v>
      </c>
      <c r="L164" s="3" t="s">
        <v>44</v>
      </c>
      <c r="M164" s="3" t="s">
        <v>373</v>
      </c>
      <c r="N164" s="38">
        <f t="shared" si="2"/>
        <v>1</v>
      </c>
      <c r="O164" s="38"/>
    </row>
    <row r="165" spans="1:15">
      <c r="A165" s="37">
        <v>118055</v>
      </c>
      <c r="B165" s="38" t="s">
        <v>374</v>
      </c>
      <c r="C165" s="38" t="s">
        <v>264</v>
      </c>
      <c r="D165" s="39">
        <v>4</v>
      </c>
      <c r="E165" s="39">
        <v>5</v>
      </c>
      <c r="F165" s="38" t="s">
        <v>375</v>
      </c>
      <c r="G165" s="40">
        <v>3.88</v>
      </c>
      <c r="H165" s="41">
        <f t="shared" si="3"/>
        <v>0</v>
      </c>
      <c r="I165" s="42">
        <v>105</v>
      </c>
      <c r="J165" s="3" t="s">
        <v>199</v>
      </c>
      <c r="K165" s="3">
        <v>15</v>
      </c>
      <c r="L165" s="3" t="s">
        <v>44</v>
      </c>
      <c r="M165" s="3" t="s">
        <v>376</v>
      </c>
      <c r="N165" s="38">
        <f t="shared" si="2"/>
        <v>1</v>
      </c>
      <c r="O165" s="38"/>
    </row>
    <row r="166" spans="1:15">
      <c r="A166" s="37">
        <v>122075</v>
      </c>
      <c r="B166" s="38" t="s">
        <v>377</v>
      </c>
      <c r="C166" s="38" t="s">
        <v>378</v>
      </c>
      <c r="D166" s="39">
        <v>2</v>
      </c>
      <c r="E166" s="39">
        <v>5</v>
      </c>
      <c r="F166" s="38" t="s">
        <v>375</v>
      </c>
      <c r="G166" s="40">
        <v>3.91</v>
      </c>
      <c r="H166" s="41">
        <f t="shared" si="3"/>
        <v>0</v>
      </c>
      <c r="I166" s="42">
        <v>127</v>
      </c>
      <c r="J166" s="3" t="s">
        <v>75</v>
      </c>
      <c r="K166" s="3">
        <v>12</v>
      </c>
      <c r="L166" s="3" t="s">
        <v>44</v>
      </c>
      <c r="M166" s="3" t="s">
        <v>379</v>
      </c>
      <c r="N166" s="38">
        <f t="shared" si="2"/>
        <v>1</v>
      </c>
      <c r="O166" s="38"/>
    </row>
    <row r="167" spans="1:15">
      <c r="A167" s="37">
        <v>972085</v>
      </c>
      <c r="B167" s="38" t="s">
        <v>380</v>
      </c>
      <c r="C167" s="38" t="s">
        <v>181</v>
      </c>
      <c r="D167" s="39">
        <v>1</v>
      </c>
      <c r="E167" s="39">
        <v>5</v>
      </c>
      <c r="F167" s="38" t="s">
        <v>375</v>
      </c>
      <c r="G167" s="40">
        <v>3.75</v>
      </c>
      <c r="H167" s="41">
        <f t="shared" si="3"/>
        <v>0</v>
      </c>
      <c r="I167" s="42">
        <v>124</v>
      </c>
      <c r="J167" s="3" t="s">
        <v>52</v>
      </c>
      <c r="K167" s="3">
        <v>6</v>
      </c>
      <c r="L167" s="3" t="s">
        <v>122</v>
      </c>
      <c r="M167" s="3" t="s">
        <v>381</v>
      </c>
      <c r="N167" s="38">
        <f t="shared" ref="N167:N230" si="4">IF("a"=RIGHT(C$39:C$65536),0,1)</f>
        <v>1</v>
      </c>
      <c r="O167" s="38"/>
    </row>
    <row r="168" spans="1:15">
      <c r="A168" s="37">
        <v>144055</v>
      </c>
      <c r="B168" s="38" t="s">
        <v>382</v>
      </c>
      <c r="C168" s="38" t="s">
        <v>383</v>
      </c>
      <c r="D168" s="39">
        <v>4</v>
      </c>
      <c r="E168" s="39">
        <v>5</v>
      </c>
      <c r="F168" s="38" t="s">
        <v>375</v>
      </c>
      <c r="G168" s="40">
        <v>4.03</v>
      </c>
      <c r="H168" s="41">
        <f t="shared" ref="H168:H231" si="5">IF(G168&lt;4,$F$31,IF(G168&lt;4.5,$F$32,IF(D168&lt;3,$F$33+100,$F$33)))</f>
        <v>2000</v>
      </c>
      <c r="I168" s="42">
        <v>64</v>
      </c>
      <c r="J168" s="3" t="s">
        <v>52</v>
      </c>
      <c r="K168" s="3">
        <v>54</v>
      </c>
      <c r="L168" s="3" t="s">
        <v>114</v>
      </c>
      <c r="M168" s="3" t="s">
        <v>384</v>
      </c>
      <c r="N168" s="38">
        <f t="shared" si="4"/>
        <v>0</v>
      </c>
      <c r="O168" s="38"/>
    </row>
    <row r="169" spans="1:15">
      <c r="A169" s="37">
        <v>152065</v>
      </c>
      <c r="B169" s="38" t="s">
        <v>385</v>
      </c>
      <c r="C169" s="38" t="s">
        <v>386</v>
      </c>
      <c r="D169" s="39">
        <v>3</v>
      </c>
      <c r="E169" s="39">
        <v>5</v>
      </c>
      <c r="F169" s="38" t="s">
        <v>375</v>
      </c>
      <c r="G169" s="40">
        <v>3.54</v>
      </c>
      <c r="H169" s="41">
        <f t="shared" si="5"/>
        <v>0</v>
      </c>
      <c r="I169" s="42">
        <v>124</v>
      </c>
      <c r="J169" s="3" t="s">
        <v>132</v>
      </c>
      <c r="K169" s="3">
        <v>5</v>
      </c>
      <c r="L169" s="3" t="s">
        <v>68</v>
      </c>
      <c r="M169" s="3" t="s">
        <v>387</v>
      </c>
      <c r="N169" s="38">
        <f t="shared" si="4"/>
        <v>1</v>
      </c>
      <c r="O169" s="38"/>
    </row>
    <row r="170" spans="1:15">
      <c r="A170" s="37">
        <v>162055</v>
      </c>
      <c r="B170" s="38" t="s">
        <v>388</v>
      </c>
      <c r="C170" s="38" t="s">
        <v>194</v>
      </c>
      <c r="D170" s="39">
        <v>4</v>
      </c>
      <c r="E170" s="39">
        <v>5</v>
      </c>
      <c r="F170" s="38" t="s">
        <v>375</v>
      </c>
      <c r="G170" s="40">
        <v>4.03</v>
      </c>
      <c r="H170" s="41">
        <f t="shared" si="5"/>
        <v>2000</v>
      </c>
      <c r="I170" s="42">
        <v>102</v>
      </c>
      <c r="J170" s="3" t="s">
        <v>126</v>
      </c>
      <c r="K170" s="3">
        <v>5</v>
      </c>
      <c r="L170" s="3" t="s">
        <v>44</v>
      </c>
      <c r="M170" s="3" t="s">
        <v>389</v>
      </c>
      <c r="N170" s="38">
        <f t="shared" si="4"/>
        <v>0</v>
      </c>
      <c r="O170" s="38"/>
    </row>
    <row r="171" spans="1:15">
      <c r="A171" s="37">
        <v>163055</v>
      </c>
      <c r="B171" s="38" t="s">
        <v>390</v>
      </c>
      <c r="C171" s="38" t="s">
        <v>74</v>
      </c>
      <c r="D171" s="39">
        <v>4</v>
      </c>
      <c r="E171" s="39">
        <v>5</v>
      </c>
      <c r="F171" s="38" t="s">
        <v>375</v>
      </c>
      <c r="G171" s="40">
        <v>3.4</v>
      </c>
      <c r="H171" s="41">
        <f t="shared" si="5"/>
        <v>0</v>
      </c>
      <c r="I171" s="42">
        <v>138</v>
      </c>
      <c r="J171" s="3" t="s">
        <v>126</v>
      </c>
      <c r="K171" s="3">
        <v>6</v>
      </c>
      <c r="L171" s="3" t="s">
        <v>44</v>
      </c>
      <c r="M171" s="3" t="s">
        <v>391</v>
      </c>
      <c r="N171" s="38">
        <f t="shared" si="4"/>
        <v>0</v>
      </c>
      <c r="O171" s="38"/>
    </row>
    <row r="172" spans="1:15">
      <c r="A172" s="37">
        <v>845085</v>
      </c>
      <c r="B172" s="38" t="s">
        <v>392</v>
      </c>
      <c r="C172" s="38" t="s">
        <v>137</v>
      </c>
      <c r="D172" s="39">
        <v>1</v>
      </c>
      <c r="E172" s="39">
        <v>5</v>
      </c>
      <c r="F172" s="38" t="s">
        <v>375</v>
      </c>
      <c r="G172" s="40">
        <v>3.78</v>
      </c>
      <c r="H172" s="41">
        <f t="shared" si="5"/>
        <v>0</v>
      </c>
      <c r="I172" s="42">
        <v>78</v>
      </c>
      <c r="J172" s="3" t="s">
        <v>96</v>
      </c>
      <c r="K172" s="3">
        <v>3</v>
      </c>
      <c r="L172" s="3" t="s">
        <v>57</v>
      </c>
      <c r="M172" s="3" t="s">
        <v>393</v>
      </c>
      <c r="N172" s="38">
        <f t="shared" si="4"/>
        <v>0</v>
      </c>
      <c r="O172" s="38"/>
    </row>
    <row r="173" spans="1:15">
      <c r="A173" s="37">
        <v>235055</v>
      </c>
      <c r="B173" s="38" t="s">
        <v>394</v>
      </c>
      <c r="C173" s="38" t="s">
        <v>264</v>
      </c>
      <c r="D173" s="39">
        <v>4</v>
      </c>
      <c r="E173" s="39">
        <v>5</v>
      </c>
      <c r="F173" s="38" t="s">
        <v>375</v>
      </c>
      <c r="G173" s="40">
        <v>3.84</v>
      </c>
      <c r="H173" s="41">
        <f t="shared" si="5"/>
        <v>0</v>
      </c>
      <c r="I173" s="42">
        <v>147</v>
      </c>
      <c r="J173" s="3" t="s">
        <v>56</v>
      </c>
      <c r="K173" s="3">
        <v>35</v>
      </c>
      <c r="L173" s="3" t="s">
        <v>44</v>
      </c>
      <c r="M173" s="3" t="s">
        <v>395</v>
      </c>
      <c r="N173" s="38">
        <f t="shared" si="4"/>
        <v>1</v>
      </c>
      <c r="O173" s="38"/>
    </row>
    <row r="174" spans="1:15">
      <c r="A174" s="37">
        <v>247045</v>
      </c>
      <c r="B174" s="38" t="s">
        <v>396</v>
      </c>
      <c r="C174" s="38" t="s">
        <v>361</v>
      </c>
      <c r="D174" s="39">
        <v>5</v>
      </c>
      <c r="E174" s="39">
        <v>5</v>
      </c>
      <c r="F174" s="38" t="s">
        <v>375</v>
      </c>
      <c r="G174" s="40">
        <v>3.28</v>
      </c>
      <c r="H174" s="41">
        <f t="shared" si="5"/>
        <v>0</v>
      </c>
      <c r="I174" s="42">
        <v>129</v>
      </c>
      <c r="J174" s="3" t="s">
        <v>61</v>
      </c>
      <c r="K174" s="3">
        <v>9</v>
      </c>
      <c r="L174" s="3" t="s">
        <v>44</v>
      </c>
      <c r="M174" s="3" t="s">
        <v>397</v>
      </c>
      <c r="N174" s="38">
        <f t="shared" si="4"/>
        <v>0</v>
      </c>
      <c r="O174" s="38"/>
    </row>
    <row r="175" spans="1:15">
      <c r="A175" s="37">
        <v>248085</v>
      </c>
      <c r="B175" s="38" t="s">
        <v>398</v>
      </c>
      <c r="C175" s="38" t="s">
        <v>399</v>
      </c>
      <c r="D175" s="39">
        <v>1</v>
      </c>
      <c r="E175" s="39">
        <v>5</v>
      </c>
      <c r="F175" s="38" t="s">
        <v>375</v>
      </c>
      <c r="G175" s="40">
        <v>3.29</v>
      </c>
      <c r="H175" s="41">
        <f t="shared" si="5"/>
        <v>0</v>
      </c>
      <c r="I175" s="42">
        <v>112</v>
      </c>
      <c r="J175" s="3" t="s">
        <v>132</v>
      </c>
      <c r="K175" s="3">
        <v>98</v>
      </c>
      <c r="L175" s="3" t="s">
        <v>57</v>
      </c>
      <c r="M175" s="3" t="s">
        <v>400</v>
      </c>
      <c r="N175" s="38">
        <f t="shared" si="4"/>
        <v>1</v>
      </c>
      <c r="O175" s="38"/>
    </row>
    <row r="176" spans="1:15">
      <c r="A176" s="37">
        <v>277055</v>
      </c>
      <c r="B176" s="38" t="s">
        <v>401</v>
      </c>
      <c r="C176" s="38" t="s">
        <v>64</v>
      </c>
      <c r="D176" s="39">
        <v>4</v>
      </c>
      <c r="E176" s="39">
        <v>5</v>
      </c>
      <c r="F176" s="38" t="s">
        <v>375</v>
      </c>
      <c r="G176" s="40">
        <v>4.2699999999999996</v>
      </c>
      <c r="H176" s="41">
        <f t="shared" si="5"/>
        <v>2000</v>
      </c>
      <c r="I176" s="42">
        <v>124</v>
      </c>
      <c r="J176" s="3" t="s">
        <v>113</v>
      </c>
      <c r="K176" s="3">
        <v>62</v>
      </c>
      <c r="L176" s="3" t="s">
        <v>83</v>
      </c>
      <c r="M176" s="3" t="s">
        <v>402</v>
      </c>
      <c r="N176" s="38">
        <f t="shared" si="4"/>
        <v>0</v>
      </c>
      <c r="O176" s="38"/>
    </row>
    <row r="177" spans="1:15">
      <c r="A177" s="37">
        <v>291075</v>
      </c>
      <c r="B177" s="38" t="s">
        <v>367</v>
      </c>
      <c r="C177" s="38" t="s">
        <v>92</v>
      </c>
      <c r="D177" s="39">
        <v>2</v>
      </c>
      <c r="E177" s="39">
        <v>5</v>
      </c>
      <c r="F177" s="38" t="s">
        <v>375</v>
      </c>
      <c r="G177" s="40">
        <v>3.94</v>
      </c>
      <c r="H177" s="41">
        <f t="shared" si="5"/>
        <v>0</v>
      </c>
      <c r="I177" s="42">
        <v>120</v>
      </c>
      <c r="J177" s="3" t="s">
        <v>56</v>
      </c>
      <c r="K177" s="3">
        <v>3</v>
      </c>
      <c r="L177" s="3" t="s">
        <v>182</v>
      </c>
      <c r="M177" s="3" t="s">
        <v>403</v>
      </c>
      <c r="N177" s="38">
        <f t="shared" si="4"/>
        <v>1</v>
      </c>
      <c r="O177" s="38"/>
    </row>
    <row r="178" spans="1:15">
      <c r="A178" s="37">
        <v>342075</v>
      </c>
      <c r="B178" s="38" t="s">
        <v>404</v>
      </c>
      <c r="C178" s="38" t="s">
        <v>149</v>
      </c>
      <c r="D178" s="39">
        <v>2</v>
      </c>
      <c r="E178" s="39">
        <v>5</v>
      </c>
      <c r="F178" s="38" t="s">
        <v>375</v>
      </c>
      <c r="G178" s="40">
        <v>3.66</v>
      </c>
      <c r="H178" s="41">
        <f t="shared" si="5"/>
        <v>0</v>
      </c>
      <c r="I178" s="42">
        <v>79</v>
      </c>
      <c r="J178" s="3" t="s">
        <v>108</v>
      </c>
      <c r="K178" s="3">
        <v>9</v>
      </c>
      <c r="L178" s="3" t="s">
        <v>44</v>
      </c>
      <c r="M178" s="3" t="s">
        <v>405</v>
      </c>
      <c r="N178" s="38">
        <f t="shared" si="4"/>
        <v>0</v>
      </c>
      <c r="O178" s="38"/>
    </row>
    <row r="179" spans="1:15">
      <c r="A179" s="37">
        <v>736085</v>
      </c>
      <c r="B179" s="38" t="s">
        <v>406</v>
      </c>
      <c r="C179" s="38" t="s">
        <v>162</v>
      </c>
      <c r="D179" s="39">
        <v>1</v>
      </c>
      <c r="E179" s="39">
        <v>5</v>
      </c>
      <c r="F179" s="38" t="s">
        <v>375</v>
      </c>
      <c r="G179" s="40">
        <v>3.85</v>
      </c>
      <c r="H179" s="41">
        <f t="shared" si="5"/>
        <v>0</v>
      </c>
      <c r="I179" s="42">
        <v>115</v>
      </c>
      <c r="J179" s="3" t="s">
        <v>96</v>
      </c>
      <c r="K179" s="3">
        <v>12</v>
      </c>
      <c r="L179" s="3" t="s">
        <v>101</v>
      </c>
      <c r="M179" s="3" t="s">
        <v>407</v>
      </c>
      <c r="N179" s="38">
        <f t="shared" si="4"/>
        <v>1</v>
      </c>
      <c r="O179" s="38"/>
    </row>
    <row r="180" spans="1:15">
      <c r="A180" s="37">
        <v>378085</v>
      </c>
      <c r="B180" s="38" t="s">
        <v>408</v>
      </c>
      <c r="C180" s="38" t="s">
        <v>89</v>
      </c>
      <c r="D180" s="39">
        <v>1</v>
      </c>
      <c r="E180" s="39">
        <v>5</v>
      </c>
      <c r="F180" s="38" t="s">
        <v>375</v>
      </c>
      <c r="G180" s="40">
        <v>3.35</v>
      </c>
      <c r="H180" s="41">
        <f t="shared" si="5"/>
        <v>0</v>
      </c>
      <c r="I180" s="42">
        <v>132</v>
      </c>
      <c r="J180" s="3" t="s">
        <v>108</v>
      </c>
      <c r="K180" s="3">
        <v>6</v>
      </c>
      <c r="L180" s="3" t="s">
        <v>101</v>
      </c>
      <c r="M180" s="3" t="s">
        <v>409</v>
      </c>
      <c r="N180" s="38">
        <f t="shared" si="4"/>
        <v>0</v>
      </c>
      <c r="O180" s="38"/>
    </row>
    <row r="181" spans="1:15">
      <c r="A181" s="37">
        <v>399055</v>
      </c>
      <c r="B181" s="38" t="s">
        <v>410</v>
      </c>
      <c r="C181" s="38" t="s">
        <v>194</v>
      </c>
      <c r="D181" s="39">
        <v>4</v>
      </c>
      <c r="E181" s="39">
        <v>5</v>
      </c>
      <c r="F181" s="38" t="s">
        <v>375</v>
      </c>
      <c r="G181" s="40">
        <v>3.82</v>
      </c>
      <c r="H181" s="41">
        <f t="shared" si="5"/>
        <v>0</v>
      </c>
      <c r="I181" s="42">
        <v>70</v>
      </c>
      <c r="J181" s="3" t="s">
        <v>48</v>
      </c>
      <c r="K181" s="3">
        <v>6</v>
      </c>
      <c r="L181" s="3" t="s">
        <v>57</v>
      </c>
      <c r="M181" s="3" t="s">
        <v>411</v>
      </c>
      <c r="N181" s="38">
        <f t="shared" si="4"/>
        <v>0</v>
      </c>
      <c r="O181" s="38"/>
    </row>
    <row r="182" spans="1:15">
      <c r="A182" s="37">
        <v>411065</v>
      </c>
      <c r="B182" s="38" t="s">
        <v>412</v>
      </c>
      <c r="C182" s="38" t="s">
        <v>173</v>
      </c>
      <c r="D182" s="39">
        <v>3</v>
      </c>
      <c r="E182" s="39">
        <v>5</v>
      </c>
      <c r="F182" s="38" t="s">
        <v>375</v>
      </c>
      <c r="G182" s="40">
        <v>3.61</v>
      </c>
      <c r="H182" s="41">
        <f t="shared" si="5"/>
        <v>0</v>
      </c>
      <c r="I182" s="42">
        <v>100</v>
      </c>
      <c r="J182" s="3" t="s">
        <v>75</v>
      </c>
      <c r="K182" s="3">
        <v>5</v>
      </c>
      <c r="L182" s="3" t="s">
        <v>44</v>
      </c>
      <c r="M182" s="3" t="s">
        <v>413</v>
      </c>
      <c r="N182" s="38">
        <f t="shared" si="4"/>
        <v>0</v>
      </c>
      <c r="O182" s="38"/>
    </row>
    <row r="183" spans="1:15">
      <c r="A183" s="37">
        <v>516075</v>
      </c>
      <c r="B183" s="38" t="s">
        <v>414</v>
      </c>
      <c r="C183" s="38" t="s">
        <v>181</v>
      </c>
      <c r="D183" s="39">
        <v>2</v>
      </c>
      <c r="E183" s="39">
        <v>5</v>
      </c>
      <c r="F183" s="38" t="s">
        <v>375</v>
      </c>
      <c r="G183" s="40">
        <v>4.38</v>
      </c>
      <c r="H183" s="41">
        <f t="shared" si="5"/>
        <v>2000</v>
      </c>
      <c r="I183" s="42">
        <v>87</v>
      </c>
      <c r="J183" s="3" t="s">
        <v>113</v>
      </c>
      <c r="K183" s="3">
        <v>2</v>
      </c>
      <c r="L183" s="3" t="s">
        <v>44</v>
      </c>
      <c r="M183" s="3" t="s">
        <v>415</v>
      </c>
      <c r="N183" s="38">
        <f t="shared" si="4"/>
        <v>1</v>
      </c>
      <c r="O183" s="38"/>
    </row>
    <row r="184" spans="1:15">
      <c r="A184" s="37">
        <v>551055</v>
      </c>
      <c r="B184" s="38" t="s">
        <v>416</v>
      </c>
      <c r="C184" s="38" t="s">
        <v>78</v>
      </c>
      <c r="D184" s="39">
        <v>4</v>
      </c>
      <c r="E184" s="39">
        <v>5</v>
      </c>
      <c r="F184" s="38" t="s">
        <v>375</v>
      </c>
      <c r="G184" s="40">
        <v>3.69</v>
      </c>
      <c r="H184" s="41">
        <f t="shared" si="5"/>
        <v>0</v>
      </c>
      <c r="I184" s="42">
        <v>67</v>
      </c>
      <c r="J184" s="3" t="s">
        <v>199</v>
      </c>
      <c r="K184" s="3">
        <v>15</v>
      </c>
      <c r="L184" s="3" t="s">
        <v>44</v>
      </c>
      <c r="M184" s="3" t="s">
        <v>417</v>
      </c>
      <c r="N184" s="38">
        <f t="shared" si="4"/>
        <v>1</v>
      </c>
      <c r="O184" s="38"/>
    </row>
    <row r="185" spans="1:15">
      <c r="A185" s="37">
        <v>577045</v>
      </c>
      <c r="B185" s="38" t="s">
        <v>418</v>
      </c>
      <c r="C185" s="38" t="s">
        <v>233</v>
      </c>
      <c r="D185" s="39">
        <v>5</v>
      </c>
      <c r="E185" s="39">
        <v>5</v>
      </c>
      <c r="F185" s="38" t="s">
        <v>375</v>
      </c>
      <c r="G185" s="40">
        <v>4.0999999999999996</v>
      </c>
      <c r="H185" s="41">
        <f t="shared" si="5"/>
        <v>2000</v>
      </c>
      <c r="I185" s="42">
        <v>90</v>
      </c>
      <c r="J185" s="3" t="s">
        <v>199</v>
      </c>
      <c r="K185" s="3">
        <v>2</v>
      </c>
      <c r="L185" s="3" t="s">
        <v>44</v>
      </c>
      <c r="M185" s="3" t="s">
        <v>419</v>
      </c>
      <c r="N185" s="38">
        <f t="shared" si="4"/>
        <v>1</v>
      </c>
      <c r="O185" s="38"/>
    </row>
    <row r="186" spans="1:15">
      <c r="A186" s="37">
        <v>628055</v>
      </c>
      <c r="B186" s="38" t="s">
        <v>420</v>
      </c>
      <c r="C186" s="38" t="s">
        <v>149</v>
      </c>
      <c r="D186" s="39">
        <v>4</v>
      </c>
      <c r="E186" s="39">
        <v>5</v>
      </c>
      <c r="F186" s="38" t="s">
        <v>375</v>
      </c>
      <c r="G186" s="40">
        <v>3.71</v>
      </c>
      <c r="H186" s="41">
        <f t="shared" si="5"/>
        <v>0</v>
      </c>
      <c r="I186" s="42">
        <v>117</v>
      </c>
      <c r="J186" s="3" t="s">
        <v>61</v>
      </c>
      <c r="K186" s="3">
        <v>85</v>
      </c>
      <c r="L186" s="3" t="s">
        <v>44</v>
      </c>
      <c r="M186" s="3" t="s">
        <v>421</v>
      </c>
      <c r="N186" s="38">
        <f t="shared" si="4"/>
        <v>0</v>
      </c>
      <c r="O186" s="38"/>
    </row>
    <row r="187" spans="1:15">
      <c r="A187" s="37">
        <v>692045</v>
      </c>
      <c r="B187" s="38" t="s">
        <v>422</v>
      </c>
      <c r="C187" s="38" t="s">
        <v>423</v>
      </c>
      <c r="D187" s="39">
        <v>5</v>
      </c>
      <c r="E187" s="39">
        <v>5</v>
      </c>
      <c r="F187" s="38" t="s">
        <v>375</v>
      </c>
      <c r="G187" s="40">
        <v>3.61</v>
      </c>
      <c r="H187" s="41">
        <f t="shared" si="5"/>
        <v>0</v>
      </c>
      <c r="I187" s="42">
        <v>126</v>
      </c>
      <c r="J187" s="3" t="s">
        <v>96</v>
      </c>
      <c r="K187" s="3">
        <v>48</v>
      </c>
      <c r="L187" s="3" t="s">
        <v>44</v>
      </c>
      <c r="M187" s="3" t="s">
        <v>424</v>
      </c>
      <c r="N187" s="38">
        <f t="shared" si="4"/>
        <v>1</v>
      </c>
      <c r="O187" s="38"/>
    </row>
    <row r="188" spans="1:15">
      <c r="A188" s="37">
        <v>716055</v>
      </c>
      <c r="B188" s="38" t="s">
        <v>425</v>
      </c>
      <c r="C188" s="38" t="s">
        <v>64</v>
      </c>
      <c r="D188" s="39">
        <v>4</v>
      </c>
      <c r="E188" s="39">
        <v>5</v>
      </c>
      <c r="F188" s="38" t="s">
        <v>375</v>
      </c>
      <c r="G188" s="40">
        <v>3.02</v>
      </c>
      <c r="H188" s="41">
        <f t="shared" si="5"/>
        <v>0</v>
      </c>
      <c r="I188" s="42">
        <v>96</v>
      </c>
      <c r="J188" s="3" t="s">
        <v>75</v>
      </c>
      <c r="K188" s="3">
        <v>78</v>
      </c>
      <c r="L188" s="3" t="s">
        <v>163</v>
      </c>
      <c r="M188" s="3" t="s">
        <v>426</v>
      </c>
      <c r="N188" s="38">
        <f t="shared" si="4"/>
        <v>0</v>
      </c>
      <c r="O188" s="38"/>
    </row>
    <row r="189" spans="1:15">
      <c r="A189" s="37">
        <v>365085</v>
      </c>
      <c r="B189" s="38" t="s">
        <v>427</v>
      </c>
      <c r="C189" s="38" t="s">
        <v>173</v>
      </c>
      <c r="D189" s="39">
        <v>1</v>
      </c>
      <c r="E189" s="39">
        <v>5</v>
      </c>
      <c r="F189" s="38" t="s">
        <v>375</v>
      </c>
      <c r="G189" s="40">
        <v>4.12</v>
      </c>
      <c r="H189" s="41">
        <f t="shared" si="5"/>
        <v>2000</v>
      </c>
      <c r="I189" s="42">
        <v>126</v>
      </c>
      <c r="J189" s="3" t="s">
        <v>118</v>
      </c>
      <c r="K189" s="3">
        <v>62</v>
      </c>
      <c r="L189" s="3" t="s">
        <v>44</v>
      </c>
      <c r="M189" s="3" t="s">
        <v>428</v>
      </c>
      <c r="N189" s="38">
        <f t="shared" si="4"/>
        <v>0</v>
      </c>
      <c r="O189" s="38"/>
    </row>
    <row r="190" spans="1:15">
      <c r="A190" s="37">
        <v>753055</v>
      </c>
      <c r="B190" s="38" t="s">
        <v>429</v>
      </c>
      <c r="C190" s="38" t="s">
        <v>71</v>
      </c>
      <c r="D190" s="39">
        <v>4</v>
      </c>
      <c r="E190" s="39">
        <v>5</v>
      </c>
      <c r="F190" s="38" t="s">
        <v>375</v>
      </c>
      <c r="G190" s="40">
        <v>4.3899999999999997</v>
      </c>
      <c r="H190" s="41">
        <f t="shared" si="5"/>
        <v>2000</v>
      </c>
      <c r="I190" s="42">
        <v>63</v>
      </c>
      <c r="J190" s="3" t="s">
        <v>75</v>
      </c>
      <c r="K190" s="3">
        <v>5</v>
      </c>
      <c r="L190" s="3" t="s">
        <v>44</v>
      </c>
      <c r="M190" s="3" t="s">
        <v>430</v>
      </c>
      <c r="N190" s="38">
        <f t="shared" si="4"/>
        <v>0</v>
      </c>
      <c r="O190" s="38"/>
    </row>
    <row r="191" spans="1:15">
      <c r="A191" s="37">
        <v>773065</v>
      </c>
      <c r="B191" s="38" t="s">
        <v>431</v>
      </c>
      <c r="C191" s="38" t="s">
        <v>432</v>
      </c>
      <c r="D191" s="39">
        <v>3</v>
      </c>
      <c r="E191" s="39">
        <v>5</v>
      </c>
      <c r="F191" s="38" t="s">
        <v>375</v>
      </c>
      <c r="G191" s="40">
        <v>3.32</v>
      </c>
      <c r="H191" s="41">
        <f t="shared" si="5"/>
        <v>0</v>
      </c>
      <c r="I191" s="42">
        <v>100</v>
      </c>
      <c r="J191" s="3" t="s">
        <v>75</v>
      </c>
      <c r="K191" s="3">
        <v>85</v>
      </c>
      <c r="L191" s="3" t="s">
        <v>44</v>
      </c>
      <c r="M191" s="3" t="s">
        <v>433</v>
      </c>
      <c r="N191" s="38">
        <f t="shared" si="4"/>
        <v>1</v>
      </c>
      <c r="O191" s="38"/>
    </row>
    <row r="192" spans="1:15">
      <c r="A192" s="37">
        <v>776065</v>
      </c>
      <c r="B192" s="38" t="s">
        <v>434</v>
      </c>
      <c r="C192" s="38" t="s">
        <v>435</v>
      </c>
      <c r="D192" s="39">
        <v>3</v>
      </c>
      <c r="E192" s="39">
        <v>5</v>
      </c>
      <c r="F192" s="38" t="s">
        <v>375</v>
      </c>
      <c r="G192" s="40">
        <v>3.55</v>
      </c>
      <c r="H192" s="41">
        <f t="shared" si="5"/>
        <v>0</v>
      </c>
      <c r="I192" s="42">
        <v>67</v>
      </c>
      <c r="J192" s="3" t="s">
        <v>132</v>
      </c>
      <c r="K192" s="3">
        <v>98</v>
      </c>
      <c r="L192" s="3" t="s">
        <v>44</v>
      </c>
      <c r="M192" s="3" t="s">
        <v>436</v>
      </c>
      <c r="N192" s="38">
        <f t="shared" si="4"/>
        <v>1</v>
      </c>
      <c r="O192" s="38"/>
    </row>
    <row r="193" spans="1:15">
      <c r="A193" s="37">
        <v>798075</v>
      </c>
      <c r="B193" s="38" t="s">
        <v>437</v>
      </c>
      <c r="C193" s="38" t="s">
        <v>173</v>
      </c>
      <c r="D193" s="39">
        <v>2</v>
      </c>
      <c r="E193" s="39">
        <v>5</v>
      </c>
      <c r="F193" s="38" t="s">
        <v>375</v>
      </c>
      <c r="G193" s="40">
        <v>3.02</v>
      </c>
      <c r="H193" s="41">
        <f t="shared" si="5"/>
        <v>0</v>
      </c>
      <c r="I193" s="42">
        <v>90</v>
      </c>
      <c r="J193" s="3" t="s">
        <v>56</v>
      </c>
      <c r="K193" s="3">
        <v>78</v>
      </c>
      <c r="L193" s="3" t="s">
        <v>44</v>
      </c>
      <c r="M193" s="3" t="s">
        <v>438</v>
      </c>
      <c r="N193" s="38">
        <f t="shared" si="4"/>
        <v>0</v>
      </c>
      <c r="O193" s="38"/>
    </row>
    <row r="194" spans="1:15">
      <c r="A194" s="37">
        <v>815055</v>
      </c>
      <c r="B194" s="38" t="s">
        <v>439</v>
      </c>
      <c r="C194" s="38" t="s">
        <v>78</v>
      </c>
      <c r="D194" s="39">
        <v>4</v>
      </c>
      <c r="E194" s="39">
        <v>5</v>
      </c>
      <c r="F194" s="38" t="s">
        <v>375</v>
      </c>
      <c r="G194" s="40">
        <v>3.29</v>
      </c>
      <c r="H194" s="41">
        <f t="shared" si="5"/>
        <v>0</v>
      </c>
      <c r="I194" s="42">
        <v>64</v>
      </c>
      <c r="J194" s="3" t="s">
        <v>61</v>
      </c>
      <c r="K194" s="3">
        <v>45</v>
      </c>
      <c r="L194" s="3" t="s">
        <v>44</v>
      </c>
      <c r="M194" s="3" t="s">
        <v>440</v>
      </c>
      <c r="N194" s="38">
        <f t="shared" si="4"/>
        <v>1</v>
      </c>
      <c r="O194" s="38"/>
    </row>
    <row r="195" spans="1:15">
      <c r="A195" s="37">
        <v>896045</v>
      </c>
      <c r="B195" s="38" t="s">
        <v>441</v>
      </c>
      <c r="C195" s="38" t="s">
        <v>149</v>
      </c>
      <c r="D195" s="39">
        <v>5</v>
      </c>
      <c r="E195" s="39">
        <v>5</v>
      </c>
      <c r="F195" s="38" t="s">
        <v>375</v>
      </c>
      <c r="G195" s="40">
        <v>3.26</v>
      </c>
      <c r="H195" s="41">
        <f t="shared" si="5"/>
        <v>0</v>
      </c>
      <c r="I195" s="42">
        <v>96</v>
      </c>
      <c r="J195" s="3" t="s">
        <v>132</v>
      </c>
      <c r="K195" s="3">
        <v>6</v>
      </c>
      <c r="L195" s="3" t="s">
        <v>114</v>
      </c>
      <c r="M195" s="3" t="s">
        <v>442</v>
      </c>
      <c r="N195" s="38">
        <f t="shared" si="4"/>
        <v>0</v>
      </c>
      <c r="O195" s="38"/>
    </row>
    <row r="196" spans="1:15">
      <c r="A196" s="37">
        <v>898055</v>
      </c>
      <c r="B196" s="38" t="s">
        <v>443</v>
      </c>
      <c r="C196" s="38" t="s">
        <v>71</v>
      </c>
      <c r="D196" s="39">
        <v>4</v>
      </c>
      <c r="E196" s="39">
        <v>5</v>
      </c>
      <c r="F196" s="38" t="s">
        <v>375</v>
      </c>
      <c r="G196" s="40">
        <v>4</v>
      </c>
      <c r="H196" s="41">
        <f t="shared" si="5"/>
        <v>2000</v>
      </c>
      <c r="I196" s="42">
        <v>90</v>
      </c>
      <c r="J196" s="3" t="s">
        <v>126</v>
      </c>
      <c r="K196" s="3">
        <v>78</v>
      </c>
      <c r="L196" s="3" t="s">
        <v>44</v>
      </c>
      <c r="M196" s="3" t="s">
        <v>444</v>
      </c>
      <c r="N196" s="38">
        <f t="shared" si="4"/>
        <v>0</v>
      </c>
      <c r="O196" s="38"/>
    </row>
    <row r="197" spans="1:15">
      <c r="A197" s="37">
        <v>914065</v>
      </c>
      <c r="B197" s="38" t="s">
        <v>445</v>
      </c>
      <c r="C197" s="38" t="s">
        <v>168</v>
      </c>
      <c r="D197" s="39">
        <v>3</v>
      </c>
      <c r="E197" s="39">
        <v>5</v>
      </c>
      <c r="F197" s="38" t="s">
        <v>375</v>
      </c>
      <c r="G197" s="40">
        <v>2.84</v>
      </c>
      <c r="H197" s="41">
        <f t="shared" si="5"/>
        <v>0</v>
      </c>
      <c r="I197" s="42">
        <v>64</v>
      </c>
      <c r="J197" s="3" t="s">
        <v>56</v>
      </c>
      <c r="K197" s="3">
        <v>5</v>
      </c>
      <c r="L197" s="3" t="s">
        <v>101</v>
      </c>
      <c r="M197" s="3" t="s">
        <v>446</v>
      </c>
      <c r="N197" s="38">
        <f t="shared" si="4"/>
        <v>0</v>
      </c>
      <c r="O197" s="38"/>
    </row>
    <row r="198" spans="1:15">
      <c r="A198" s="37">
        <v>944085</v>
      </c>
      <c r="B198" s="38" t="s">
        <v>447</v>
      </c>
      <c r="C198" s="38" t="s">
        <v>292</v>
      </c>
      <c r="D198" s="39">
        <v>1</v>
      </c>
      <c r="E198" s="39">
        <v>5</v>
      </c>
      <c r="F198" s="38" t="s">
        <v>375</v>
      </c>
      <c r="G198" s="40">
        <v>3.63</v>
      </c>
      <c r="H198" s="41">
        <f t="shared" si="5"/>
        <v>0</v>
      </c>
      <c r="I198" s="42">
        <v>97</v>
      </c>
      <c r="J198" s="3" t="s">
        <v>56</v>
      </c>
      <c r="K198" s="3">
        <v>46</v>
      </c>
      <c r="L198" s="3" t="s">
        <v>44</v>
      </c>
      <c r="M198" s="3" t="s">
        <v>448</v>
      </c>
      <c r="N198" s="38">
        <f t="shared" si="4"/>
        <v>0</v>
      </c>
      <c r="O198" s="38"/>
    </row>
    <row r="199" spans="1:15">
      <c r="A199" s="37">
        <v>949055</v>
      </c>
      <c r="B199" s="38" t="s">
        <v>449</v>
      </c>
      <c r="C199" s="38" t="s">
        <v>149</v>
      </c>
      <c r="D199" s="39">
        <v>4</v>
      </c>
      <c r="E199" s="39">
        <v>5</v>
      </c>
      <c r="F199" s="38" t="s">
        <v>375</v>
      </c>
      <c r="G199" s="40">
        <v>4.3499999999999996</v>
      </c>
      <c r="H199" s="41">
        <f t="shared" si="5"/>
        <v>2000</v>
      </c>
      <c r="I199" s="42">
        <v>123</v>
      </c>
      <c r="J199" s="3" t="s">
        <v>126</v>
      </c>
      <c r="K199" s="3">
        <v>48</v>
      </c>
      <c r="L199" s="3" t="s">
        <v>68</v>
      </c>
      <c r="M199" s="3" t="s">
        <v>450</v>
      </c>
      <c r="N199" s="38">
        <f t="shared" si="4"/>
        <v>0</v>
      </c>
      <c r="O199" s="38"/>
    </row>
    <row r="200" spans="1:15">
      <c r="A200" s="37">
        <v>963065</v>
      </c>
      <c r="B200" s="38" t="s">
        <v>451</v>
      </c>
      <c r="C200" s="38" t="s">
        <v>159</v>
      </c>
      <c r="D200" s="39">
        <v>3</v>
      </c>
      <c r="E200" s="39">
        <v>5</v>
      </c>
      <c r="F200" s="38" t="s">
        <v>375</v>
      </c>
      <c r="G200" s="40">
        <v>4.59</v>
      </c>
      <c r="H200" s="41">
        <f t="shared" si="5"/>
        <v>2500</v>
      </c>
      <c r="I200" s="42">
        <v>90</v>
      </c>
      <c r="J200" s="3" t="s">
        <v>96</v>
      </c>
      <c r="K200" s="3">
        <v>15</v>
      </c>
      <c r="L200" s="3" t="s">
        <v>86</v>
      </c>
      <c r="M200" s="3" t="s">
        <v>452</v>
      </c>
      <c r="N200" s="38">
        <f t="shared" si="4"/>
        <v>0</v>
      </c>
      <c r="O200" s="38"/>
    </row>
    <row r="201" spans="1:15">
      <c r="A201" s="37">
        <v>751085</v>
      </c>
      <c r="B201" s="38" t="s">
        <v>453</v>
      </c>
      <c r="C201" s="38" t="s">
        <v>71</v>
      </c>
      <c r="D201" s="39">
        <v>1</v>
      </c>
      <c r="E201" s="39">
        <v>5</v>
      </c>
      <c r="F201" s="38" t="s">
        <v>375</v>
      </c>
      <c r="G201" s="40">
        <v>4.25</v>
      </c>
      <c r="H201" s="41">
        <f t="shared" si="5"/>
        <v>2000</v>
      </c>
      <c r="I201" s="42">
        <v>112</v>
      </c>
      <c r="J201" s="3" t="s">
        <v>96</v>
      </c>
      <c r="K201" s="3">
        <v>5</v>
      </c>
      <c r="L201" s="3" t="s">
        <v>44</v>
      </c>
      <c r="M201" s="3" t="s">
        <v>454</v>
      </c>
      <c r="N201" s="38">
        <f t="shared" si="4"/>
        <v>0</v>
      </c>
      <c r="O201" s="38"/>
    </row>
    <row r="202" spans="1:15">
      <c r="A202" s="37">
        <v>986075</v>
      </c>
      <c r="B202" s="38" t="s">
        <v>455</v>
      </c>
      <c r="C202" s="38" t="s">
        <v>89</v>
      </c>
      <c r="D202" s="39">
        <v>2</v>
      </c>
      <c r="E202" s="39">
        <v>5</v>
      </c>
      <c r="F202" s="38" t="s">
        <v>375</v>
      </c>
      <c r="G202" s="40">
        <v>3.17</v>
      </c>
      <c r="H202" s="41">
        <f t="shared" si="5"/>
        <v>0</v>
      </c>
      <c r="I202" s="42">
        <v>84</v>
      </c>
      <c r="J202" s="3" t="s">
        <v>100</v>
      </c>
      <c r="K202" s="3">
        <v>4</v>
      </c>
      <c r="L202" s="3" t="s">
        <v>68</v>
      </c>
      <c r="M202" s="3" t="s">
        <v>456</v>
      </c>
      <c r="N202" s="38">
        <f t="shared" si="4"/>
        <v>0</v>
      </c>
      <c r="O202" s="38"/>
    </row>
    <row r="203" spans="1:15">
      <c r="A203" s="37">
        <v>141054</v>
      </c>
      <c r="B203" s="38" t="s">
        <v>457</v>
      </c>
      <c r="C203" s="38" t="s">
        <v>159</v>
      </c>
      <c r="D203" s="39">
        <v>4</v>
      </c>
      <c r="E203" s="39">
        <v>4</v>
      </c>
      <c r="F203" s="38" t="s">
        <v>458</v>
      </c>
      <c r="G203" s="40">
        <v>4.22</v>
      </c>
      <c r="H203" s="41">
        <f t="shared" si="5"/>
        <v>2000</v>
      </c>
      <c r="I203" s="42">
        <v>69</v>
      </c>
      <c r="J203" s="3" t="s">
        <v>126</v>
      </c>
      <c r="K203" s="3">
        <v>35</v>
      </c>
      <c r="L203" s="3" t="s">
        <v>101</v>
      </c>
      <c r="M203" s="3" t="s">
        <v>459</v>
      </c>
      <c r="N203" s="38">
        <f t="shared" si="4"/>
        <v>0</v>
      </c>
      <c r="O203" s="38"/>
    </row>
    <row r="204" spans="1:15">
      <c r="A204" s="37">
        <v>141064</v>
      </c>
      <c r="B204" s="38" t="s">
        <v>460</v>
      </c>
      <c r="C204" s="38" t="s">
        <v>89</v>
      </c>
      <c r="D204" s="39">
        <v>3</v>
      </c>
      <c r="E204" s="39">
        <v>4</v>
      </c>
      <c r="F204" s="38" t="s">
        <v>458</v>
      </c>
      <c r="G204" s="40">
        <v>3</v>
      </c>
      <c r="H204" s="41">
        <f t="shared" si="5"/>
        <v>0</v>
      </c>
      <c r="I204" s="42">
        <v>117</v>
      </c>
      <c r="J204" s="3" t="s">
        <v>56</v>
      </c>
      <c r="K204" s="3">
        <v>15</v>
      </c>
      <c r="L204" s="3" t="s">
        <v>44</v>
      </c>
      <c r="M204" s="3" t="s">
        <v>461</v>
      </c>
      <c r="N204" s="38">
        <f t="shared" si="4"/>
        <v>0</v>
      </c>
      <c r="O204" s="38"/>
    </row>
    <row r="205" spans="1:15">
      <c r="A205" s="37">
        <v>151044</v>
      </c>
      <c r="B205" s="38" t="s">
        <v>462</v>
      </c>
      <c r="C205" s="38" t="s">
        <v>173</v>
      </c>
      <c r="D205" s="39">
        <v>5</v>
      </c>
      <c r="E205" s="39">
        <v>4</v>
      </c>
      <c r="F205" s="38" t="s">
        <v>458</v>
      </c>
      <c r="G205" s="40">
        <v>3.48</v>
      </c>
      <c r="H205" s="41">
        <f t="shared" si="5"/>
        <v>0</v>
      </c>
      <c r="I205" s="42">
        <v>108</v>
      </c>
      <c r="J205" s="3" t="s">
        <v>126</v>
      </c>
      <c r="K205" s="3">
        <v>48</v>
      </c>
      <c r="L205" s="3" t="s">
        <v>182</v>
      </c>
      <c r="M205" s="3" t="s">
        <v>463</v>
      </c>
      <c r="N205" s="38">
        <f t="shared" si="4"/>
        <v>0</v>
      </c>
      <c r="O205" s="38"/>
    </row>
    <row r="206" spans="1:15">
      <c r="A206" s="37">
        <v>184044</v>
      </c>
      <c r="B206" s="38" t="s">
        <v>464</v>
      </c>
      <c r="C206" s="38" t="s">
        <v>465</v>
      </c>
      <c r="D206" s="39">
        <v>5</v>
      </c>
      <c r="E206" s="39">
        <v>4</v>
      </c>
      <c r="F206" s="38" t="s">
        <v>458</v>
      </c>
      <c r="G206" s="40">
        <v>4.0599999999999996</v>
      </c>
      <c r="H206" s="41">
        <f t="shared" si="5"/>
        <v>2000</v>
      </c>
      <c r="I206" s="42">
        <v>64</v>
      </c>
      <c r="J206" s="3" t="s">
        <v>118</v>
      </c>
      <c r="K206" s="3">
        <v>98</v>
      </c>
      <c r="L206" s="3" t="s">
        <v>86</v>
      </c>
      <c r="M206" s="3" t="s">
        <v>466</v>
      </c>
      <c r="N206" s="38">
        <f t="shared" si="4"/>
        <v>1</v>
      </c>
      <c r="O206" s="38"/>
    </row>
    <row r="207" spans="1:15">
      <c r="A207" s="37">
        <v>188064</v>
      </c>
      <c r="B207" s="38" t="s">
        <v>467</v>
      </c>
      <c r="C207" s="38" t="s">
        <v>340</v>
      </c>
      <c r="D207" s="39">
        <v>3</v>
      </c>
      <c r="E207" s="39">
        <v>4</v>
      </c>
      <c r="F207" s="38" t="s">
        <v>458</v>
      </c>
      <c r="G207" s="40">
        <v>3.35</v>
      </c>
      <c r="H207" s="41">
        <f t="shared" si="5"/>
        <v>0</v>
      </c>
      <c r="I207" s="42">
        <v>112</v>
      </c>
      <c r="J207" s="3" t="s">
        <v>56</v>
      </c>
      <c r="K207" s="3">
        <v>51</v>
      </c>
      <c r="L207" s="3" t="s">
        <v>114</v>
      </c>
      <c r="M207" s="3" t="s">
        <v>468</v>
      </c>
      <c r="N207" s="38">
        <f t="shared" si="4"/>
        <v>1</v>
      </c>
      <c r="O207" s="38"/>
    </row>
    <row r="208" spans="1:15">
      <c r="A208" s="37">
        <v>191064</v>
      </c>
      <c r="B208" s="38" t="s">
        <v>469</v>
      </c>
      <c r="C208" s="38" t="s">
        <v>470</v>
      </c>
      <c r="D208" s="39">
        <v>3</v>
      </c>
      <c r="E208" s="39">
        <v>4</v>
      </c>
      <c r="F208" s="38" t="s">
        <v>458</v>
      </c>
      <c r="G208" s="40">
        <v>3.25</v>
      </c>
      <c r="H208" s="41">
        <f t="shared" si="5"/>
        <v>0</v>
      </c>
      <c r="I208" s="42">
        <v>99</v>
      </c>
      <c r="J208" s="3" t="s">
        <v>113</v>
      </c>
      <c r="K208" s="3">
        <v>46</v>
      </c>
      <c r="L208" s="3" t="s">
        <v>163</v>
      </c>
      <c r="M208" s="3" t="s">
        <v>471</v>
      </c>
      <c r="N208" s="38">
        <f t="shared" si="4"/>
        <v>1</v>
      </c>
      <c r="O208" s="38"/>
    </row>
    <row r="209" spans="1:15">
      <c r="A209" s="37">
        <v>319074</v>
      </c>
      <c r="B209" s="38" t="s">
        <v>472</v>
      </c>
      <c r="C209" s="38" t="s">
        <v>173</v>
      </c>
      <c r="D209" s="39">
        <v>2</v>
      </c>
      <c r="E209" s="39">
        <v>4</v>
      </c>
      <c r="F209" s="38" t="s">
        <v>458</v>
      </c>
      <c r="G209" s="40">
        <v>3.13</v>
      </c>
      <c r="H209" s="41">
        <f t="shared" si="5"/>
        <v>0</v>
      </c>
      <c r="I209" s="42">
        <v>133</v>
      </c>
      <c r="J209" s="3" t="s">
        <v>79</v>
      </c>
      <c r="K209" s="3">
        <v>5</v>
      </c>
      <c r="L209" s="3" t="s">
        <v>44</v>
      </c>
      <c r="M209" s="3" t="s">
        <v>473</v>
      </c>
      <c r="N209" s="38">
        <f t="shared" si="4"/>
        <v>0</v>
      </c>
      <c r="O209" s="38"/>
    </row>
    <row r="210" spans="1:15">
      <c r="A210" s="37">
        <v>339064</v>
      </c>
      <c r="B210" s="38" t="s">
        <v>474</v>
      </c>
      <c r="C210" s="38" t="s">
        <v>89</v>
      </c>
      <c r="D210" s="39">
        <v>3</v>
      </c>
      <c r="E210" s="39">
        <v>4</v>
      </c>
      <c r="F210" s="38" t="s">
        <v>458</v>
      </c>
      <c r="G210" s="40">
        <v>4.1500000000000004</v>
      </c>
      <c r="H210" s="41">
        <f t="shared" si="5"/>
        <v>2000</v>
      </c>
      <c r="I210" s="42">
        <v>141</v>
      </c>
      <c r="J210" s="3" t="s">
        <v>126</v>
      </c>
      <c r="K210" s="3">
        <v>15</v>
      </c>
      <c r="L210" s="3" t="s">
        <v>44</v>
      </c>
      <c r="M210" s="3" t="s">
        <v>160</v>
      </c>
      <c r="N210" s="38">
        <f t="shared" si="4"/>
        <v>0</v>
      </c>
      <c r="O210" s="38"/>
    </row>
    <row r="211" spans="1:15">
      <c r="A211" s="37">
        <v>359074</v>
      </c>
      <c r="B211" s="38" t="s">
        <v>475</v>
      </c>
      <c r="C211" s="38" t="s">
        <v>361</v>
      </c>
      <c r="D211" s="39">
        <v>2</v>
      </c>
      <c r="E211" s="39">
        <v>4</v>
      </c>
      <c r="F211" s="38" t="s">
        <v>458</v>
      </c>
      <c r="G211" s="40">
        <v>2.98</v>
      </c>
      <c r="H211" s="41">
        <f t="shared" si="5"/>
        <v>0</v>
      </c>
      <c r="I211" s="42">
        <v>111</v>
      </c>
      <c r="J211" s="3" t="s">
        <v>108</v>
      </c>
      <c r="K211" s="3">
        <v>45</v>
      </c>
      <c r="L211" s="3" t="s">
        <v>57</v>
      </c>
      <c r="M211" s="3" t="s">
        <v>476</v>
      </c>
      <c r="N211" s="38">
        <f t="shared" si="4"/>
        <v>0</v>
      </c>
      <c r="O211" s="38"/>
    </row>
    <row r="212" spans="1:15">
      <c r="A212" s="37">
        <v>368064</v>
      </c>
      <c r="B212" s="38" t="s">
        <v>477</v>
      </c>
      <c r="C212" s="38" t="s">
        <v>168</v>
      </c>
      <c r="D212" s="39">
        <v>3</v>
      </c>
      <c r="E212" s="39">
        <v>4</v>
      </c>
      <c r="F212" s="38" t="s">
        <v>458</v>
      </c>
      <c r="G212" s="40">
        <v>4.51</v>
      </c>
      <c r="H212" s="41">
        <f t="shared" si="5"/>
        <v>2500</v>
      </c>
      <c r="I212" s="42">
        <v>82</v>
      </c>
      <c r="J212" s="3" t="s">
        <v>48</v>
      </c>
      <c r="K212" s="3">
        <v>62</v>
      </c>
      <c r="L212" s="3" t="s">
        <v>163</v>
      </c>
      <c r="M212" s="3" t="s">
        <v>478</v>
      </c>
      <c r="N212" s="38">
        <f t="shared" si="4"/>
        <v>0</v>
      </c>
      <c r="O212" s="38"/>
    </row>
    <row r="213" spans="1:15">
      <c r="A213" s="37">
        <v>368084</v>
      </c>
      <c r="B213" s="38" t="s">
        <v>479</v>
      </c>
      <c r="C213" s="38" t="s">
        <v>82</v>
      </c>
      <c r="D213" s="39">
        <v>1</v>
      </c>
      <c r="E213" s="39">
        <v>4</v>
      </c>
      <c r="F213" s="38" t="s">
        <v>458</v>
      </c>
      <c r="G213" s="40">
        <v>2.92</v>
      </c>
      <c r="H213" s="41">
        <f t="shared" si="5"/>
        <v>0</v>
      </c>
      <c r="I213" s="42">
        <v>69</v>
      </c>
      <c r="J213" s="3" t="s">
        <v>75</v>
      </c>
      <c r="K213" s="3">
        <v>2</v>
      </c>
      <c r="L213" s="3" t="s">
        <v>101</v>
      </c>
      <c r="M213" s="3" t="s">
        <v>480</v>
      </c>
      <c r="N213" s="38">
        <f t="shared" si="4"/>
        <v>0</v>
      </c>
      <c r="O213" s="38"/>
    </row>
    <row r="214" spans="1:15">
      <c r="A214" s="37">
        <v>372054</v>
      </c>
      <c r="B214" s="38" t="s">
        <v>481</v>
      </c>
      <c r="C214" s="38" t="s">
        <v>361</v>
      </c>
      <c r="D214" s="39">
        <v>4</v>
      </c>
      <c r="E214" s="39">
        <v>4</v>
      </c>
      <c r="F214" s="38" t="s">
        <v>458</v>
      </c>
      <c r="G214" s="40">
        <v>3.74</v>
      </c>
      <c r="H214" s="41">
        <f t="shared" si="5"/>
        <v>0</v>
      </c>
      <c r="I214" s="42">
        <v>85</v>
      </c>
      <c r="J214" s="3" t="s">
        <v>199</v>
      </c>
      <c r="K214" s="3">
        <v>5</v>
      </c>
      <c r="L214" s="3" t="s">
        <v>122</v>
      </c>
      <c r="M214" s="3" t="s">
        <v>482</v>
      </c>
      <c r="N214" s="38">
        <f t="shared" si="4"/>
        <v>0</v>
      </c>
      <c r="O214" s="38"/>
    </row>
    <row r="215" spans="1:15">
      <c r="A215" s="37">
        <v>374044</v>
      </c>
      <c r="B215" s="38" t="s">
        <v>483</v>
      </c>
      <c r="C215" s="38" t="s">
        <v>173</v>
      </c>
      <c r="D215" s="39">
        <v>5</v>
      </c>
      <c r="E215" s="39">
        <v>4</v>
      </c>
      <c r="F215" s="38" t="s">
        <v>458</v>
      </c>
      <c r="G215" s="40">
        <v>4.13</v>
      </c>
      <c r="H215" s="41">
        <f t="shared" si="5"/>
        <v>2000</v>
      </c>
      <c r="I215" s="42">
        <v>85</v>
      </c>
      <c r="J215" s="3" t="s">
        <v>113</v>
      </c>
      <c r="K215" s="3">
        <v>98</v>
      </c>
      <c r="L215" s="3" t="s">
        <v>68</v>
      </c>
      <c r="M215" s="3" t="s">
        <v>484</v>
      </c>
      <c r="N215" s="38">
        <f t="shared" si="4"/>
        <v>0</v>
      </c>
      <c r="O215" s="38"/>
    </row>
    <row r="216" spans="1:15">
      <c r="A216" s="37">
        <v>379054</v>
      </c>
      <c r="B216" s="38" t="s">
        <v>485</v>
      </c>
      <c r="C216" s="38" t="s">
        <v>189</v>
      </c>
      <c r="D216" s="39">
        <v>4</v>
      </c>
      <c r="E216" s="39">
        <v>4</v>
      </c>
      <c r="F216" s="38" t="s">
        <v>458</v>
      </c>
      <c r="G216" s="40">
        <v>4.28</v>
      </c>
      <c r="H216" s="41">
        <f t="shared" si="5"/>
        <v>2000</v>
      </c>
      <c r="I216" s="42">
        <v>70</v>
      </c>
      <c r="J216" s="3" t="s">
        <v>108</v>
      </c>
      <c r="K216" s="3">
        <v>5</v>
      </c>
      <c r="L216" s="3" t="s">
        <v>114</v>
      </c>
      <c r="M216" s="3" t="s">
        <v>486</v>
      </c>
      <c r="N216" s="38">
        <f t="shared" si="4"/>
        <v>0</v>
      </c>
      <c r="O216" s="38"/>
    </row>
    <row r="217" spans="1:15">
      <c r="A217" s="37">
        <v>411064</v>
      </c>
      <c r="B217" s="38" t="s">
        <v>487</v>
      </c>
      <c r="C217" s="38" t="s">
        <v>41</v>
      </c>
      <c r="D217" s="39">
        <v>3</v>
      </c>
      <c r="E217" s="39">
        <v>4</v>
      </c>
      <c r="F217" s="38" t="s">
        <v>458</v>
      </c>
      <c r="G217" s="40">
        <v>3.79</v>
      </c>
      <c r="H217" s="41">
        <f t="shared" si="5"/>
        <v>0</v>
      </c>
      <c r="I217" s="42">
        <v>132</v>
      </c>
      <c r="J217" s="3" t="s">
        <v>52</v>
      </c>
      <c r="K217" s="3">
        <v>54</v>
      </c>
      <c r="L217" s="3" t="s">
        <v>44</v>
      </c>
      <c r="M217" s="3" t="s">
        <v>488</v>
      </c>
      <c r="N217" s="38">
        <f t="shared" si="4"/>
        <v>0</v>
      </c>
      <c r="O217" s="38"/>
    </row>
    <row r="218" spans="1:15">
      <c r="A218" s="37">
        <v>463084</v>
      </c>
      <c r="B218" s="38" t="s">
        <v>358</v>
      </c>
      <c r="C218" s="38" t="s">
        <v>95</v>
      </c>
      <c r="D218" s="39">
        <v>1</v>
      </c>
      <c r="E218" s="39">
        <v>4</v>
      </c>
      <c r="F218" s="38" t="s">
        <v>458</v>
      </c>
      <c r="G218" s="40">
        <v>3.56</v>
      </c>
      <c r="H218" s="41">
        <f t="shared" si="5"/>
        <v>0</v>
      </c>
      <c r="I218" s="42">
        <v>117</v>
      </c>
      <c r="J218" s="3" t="s">
        <v>48</v>
      </c>
      <c r="K218" s="3">
        <v>78</v>
      </c>
      <c r="L218" s="3" t="s">
        <v>44</v>
      </c>
      <c r="M218" s="3" t="s">
        <v>489</v>
      </c>
      <c r="N218" s="38">
        <f t="shared" si="4"/>
        <v>0</v>
      </c>
      <c r="O218" s="38"/>
    </row>
    <row r="219" spans="1:15">
      <c r="A219" s="37">
        <v>498084</v>
      </c>
      <c r="B219" s="38" t="s">
        <v>490</v>
      </c>
      <c r="C219" s="38" t="s">
        <v>168</v>
      </c>
      <c r="D219" s="39">
        <v>1</v>
      </c>
      <c r="E219" s="39">
        <v>4</v>
      </c>
      <c r="F219" s="38" t="s">
        <v>458</v>
      </c>
      <c r="G219" s="40">
        <v>4.57</v>
      </c>
      <c r="H219" s="41">
        <f t="shared" si="5"/>
        <v>2600</v>
      </c>
      <c r="I219" s="42">
        <v>132</v>
      </c>
      <c r="J219" s="3" t="s">
        <v>100</v>
      </c>
      <c r="K219" s="3">
        <v>78</v>
      </c>
      <c r="L219" s="3" t="s">
        <v>83</v>
      </c>
      <c r="M219" s="3" t="s">
        <v>491</v>
      </c>
      <c r="N219" s="38">
        <f t="shared" si="4"/>
        <v>0</v>
      </c>
      <c r="O219" s="38"/>
    </row>
    <row r="220" spans="1:15">
      <c r="A220" s="37">
        <v>549064</v>
      </c>
      <c r="B220" s="38" t="s">
        <v>492</v>
      </c>
      <c r="C220" s="38" t="s">
        <v>47</v>
      </c>
      <c r="D220" s="39">
        <v>3</v>
      </c>
      <c r="E220" s="39">
        <v>4</v>
      </c>
      <c r="F220" s="38" t="s">
        <v>458</v>
      </c>
      <c r="G220" s="40">
        <v>4.46</v>
      </c>
      <c r="H220" s="41">
        <f t="shared" si="5"/>
        <v>2000</v>
      </c>
      <c r="I220" s="42">
        <v>117</v>
      </c>
      <c r="J220" s="3" t="s">
        <v>75</v>
      </c>
      <c r="K220" s="3">
        <v>5</v>
      </c>
      <c r="L220" s="3" t="s">
        <v>182</v>
      </c>
      <c r="M220" s="3" t="s">
        <v>493</v>
      </c>
      <c r="N220" s="38">
        <f t="shared" si="4"/>
        <v>1</v>
      </c>
      <c r="O220" s="38"/>
    </row>
    <row r="221" spans="1:15">
      <c r="A221" s="37">
        <v>556044</v>
      </c>
      <c r="B221" s="38" t="s">
        <v>494</v>
      </c>
      <c r="C221" s="38" t="s">
        <v>89</v>
      </c>
      <c r="D221" s="39">
        <v>5</v>
      </c>
      <c r="E221" s="39">
        <v>4</v>
      </c>
      <c r="F221" s="38" t="s">
        <v>458</v>
      </c>
      <c r="G221" s="40">
        <v>4.55</v>
      </c>
      <c r="H221" s="41">
        <f t="shared" si="5"/>
        <v>2500</v>
      </c>
      <c r="I221" s="42">
        <v>123</v>
      </c>
      <c r="J221" s="3" t="s">
        <v>43</v>
      </c>
      <c r="K221" s="3">
        <v>5</v>
      </c>
      <c r="L221" s="3" t="s">
        <v>44</v>
      </c>
      <c r="M221" s="3" t="s">
        <v>495</v>
      </c>
      <c r="N221" s="38">
        <f t="shared" si="4"/>
        <v>0</v>
      </c>
      <c r="O221" s="38"/>
    </row>
    <row r="222" spans="1:15">
      <c r="A222" s="37">
        <v>626054</v>
      </c>
      <c r="B222" s="38" t="s">
        <v>496</v>
      </c>
      <c r="C222" s="38" t="s">
        <v>137</v>
      </c>
      <c r="D222" s="39">
        <v>4</v>
      </c>
      <c r="E222" s="39">
        <v>4</v>
      </c>
      <c r="F222" s="38" t="s">
        <v>458</v>
      </c>
      <c r="G222" s="40">
        <v>3.7</v>
      </c>
      <c r="H222" s="41">
        <f t="shared" si="5"/>
        <v>0</v>
      </c>
      <c r="I222" s="42">
        <v>114</v>
      </c>
      <c r="J222" s="3" t="s">
        <v>126</v>
      </c>
      <c r="K222" s="3">
        <v>45</v>
      </c>
      <c r="L222" s="3" t="s">
        <v>83</v>
      </c>
      <c r="M222" s="3" t="s">
        <v>497</v>
      </c>
      <c r="N222" s="38">
        <f t="shared" si="4"/>
        <v>0</v>
      </c>
      <c r="O222" s="38"/>
    </row>
    <row r="223" spans="1:15">
      <c r="A223" s="37">
        <v>646064</v>
      </c>
      <c r="B223" s="38" t="s">
        <v>498</v>
      </c>
      <c r="C223" s="38" t="s">
        <v>149</v>
      </c>
      <c r="D223" s="39">
        <v>3</v>
      </c>
      <c r="E223" s="39">
        <v>4</v>
      </c>
      <c r="F223" s="38" t="s">
        <v>458</v>
      </c>
      <c r="G223" s="40">
        <v>3.86</v>
      </c>
      <c r="H223" s="41">
        <f t="shared" si="5"/>
        <v>0</v>
      </c>
      <c r="I223" s="42">
        <v>141</v>
      </c>
      <c r="J223" s="3" t="s">
        <v>79</v>
      </c>
      <c r="K223" s="3">
        <v>5</v>
      </c>
      <c r="L223" s="3" t="s">
        <v>44</v>
      </c>
      <c r="M223" s="3" t="s">
        <v>499</v>
      </c>
      <c r="N223" s="38">
        <f t="shared" si="4"/>
        <v>0</v>
      </c>
      <c r="O223" s="38"/>
    </row>
    <row r="224" spans="1:15">
      <c r="A224" s="37">
        <v>714044</v>
      </c>
      <c r="B224" s="38" t="s">
        <v>500</v>
      </c>
      <c r="C224" s="38" t="s">
        <v>143</v>
      </c>
      <c r="D224" s="39">
        <v>5</v>
      </c>
      <c r="E224" s="39">
        <v>4</v>
      </c>
      <c r="F224" s="38" t="s">
        <v>458</v>
      </c>
      <c r="G224" s="40">
        <v>3.28</v>
      </c>
      <c r="H224" s="41">
        <f t="shared" si="5"/>
        <v>0</v>
      </c>
      <c r="I224" s="42">
        <v>112</v>
      </c>
      <c r="J224" s="3" t="s">
        <v>118</v>
      </c>
      <c r="K224" s="3">
        <v>15</v>
      </c>
      <c r="L224" s="3" t="s">
        <v>44</v>
      </c>
      <c r="M224" s="3" t="s">
        <v>501</v>
      </c>
      <c r="N224" s="38">
        <f t="shared" si="4"/>
        <v>0</v>
      </c>
      <c r="O224" s="38"/>
    </row>
    <row r="225" spans="1:15">
      <c r="A225" s="37">
        <v>735084</v>
      </c>
      <c r="B225" s="38" t="s">
        <v>502</v>
      </c>
      <c r="C225" s="38" t="s">
        <v>60</v>
      </c>
      <c r="D225" s="39">
        <v>1</v>
      </c>
      <c r="E225" s="39">
        <v>4</v>
      </c>
      <c r="F225" s="38" t="s">
        <v>458</v>
      </c>
      <c r="G225" s="40">
        <v>3.18</v>
      </c>
      <c r="H225" s="41">
        <f t="shared" si="5"/>
        <v>0</v>
      </c>
      <c r="I225" s="42">
        <v>76</v>
      </c>
      <c r="J225" s="3" t="s">
        <v>132</v>
      </c>
      <c r="K225" s="3">
        <v>3</v>
      </c>
      <c r="L225" s="3" t="s">
        <v>86</v>
      </c>
      <c r="M225" s="3" t="s">
        <v>503</v>
      </c>
      <c r="N225" s="38">
        <f t="shared" si="4"/>
        <v>0</v>
      </c>
      <c r="O225" s="38"/>
    </row>
    <row r="226" spans="1:15">
      <c r="A226" s="37">
        <v>736074</v>
      </c>
      <c r="B226" s="38" t="s">
        <v>449</v>
      </c>
      <c r="C226" s="38" t="s">
        <v>168</v>
      </c>
      <c r="D226" s="39">
        <v>2</v>
      </c>
      <c r="E226" s="39">
        <v>4</v>
      </c>
      <c r="F226" s="38" t="s">
        <v>458</v>
      </c>
      <c r="G226" s="40">
        <v>4.37</v>
      </c>
      <c r="H226" s="41">
        <f t="shared" si="5"/>
        <v>2000</v>
      </c>
      <c r="I226" s="42">
        <v>109</v>
      </c>
      <c r="J226" s="3" t="s">
        <v>56</v>
      </c>
      <c r="K226" s="3">
        <v>6</v>
      </c>
      <c r="L226" s="3" t="s">
        <v>44</v>
      </c>
      <c r="M226" s="3" t="s">
        <v>504</v>
      </c>
      <c r="N226" s="38">
        <f t="shared" si="4"/>
        <v>0</v>
      </c>
      <c r="O226" s="38"/>
    </row>
    <row r="227" spans="1:15">
      <c r="A227" s="37">
        <v>768084</v>
      </c>
      <c r="B227" s="38" t="s">
        <v>505</v>
      </c>
      <c r="C227" s="38" t="s">
        <v>506</v>
      </c>
      <c r="D227" s="39">
        <v>1</v>
      </c>
      <c r="E227" s="39">
        <v>4</v>
      </c>
      <c r="F227" s="38" t="s">
        <v>458</v>
      </c>
      <c r="G227" s="40">
        <v>4.09</v>
      </c>
      <c r="H227" s="41">
        <f t="shared" si="5"/>
        <v>2000</v>
      </c>
      <c r="I227" s="42">
        <v>112</v>
      </c>
      <c r="J227" s="3" t="s">
        <v>43</v>
      </c>
      <c r="K227" s="3">
        <v>4</v>
      </c>
      <c r="L227" s="3" t="s">
        <v>114</v>
      </c>
      <c r="M227" s="3" t="s">
        <v>507</v>
      </c>
      <c r="N227" s="38">
        <f t="shared" si="4"/>
        <v>0</v>
      </c>
      <c r="O227" s="38"/>
    </row>
    <row r="228" spans="1:15">
      <c r="A228" s="37">
        <v>774074</v>
      </c>
      <c r="B228" s="38" t="s">
        <v>508</v>
      </c>
      <c r="C228" s="38" t="s">
        <v>286</v>
      </c>
      <c r="D228" s="39">
        <v>2</v>
      </c>
      <c r="E228" s="39">
        <v>4</v>
      </c>
      <c r="F228" s="38" t="s">
        <v>458</v>
      </c>
      <c r="G228" s="40">
        <v>3.58</v>
      </c>
      <c r="H228" s="41">
        <f t="shared" si="5"/>
        <v>0</v>
      </c>
      <c r="I228" s="42">
        <v>141</v>
      </c>
      <c r="J228" s="3" t="s">
        <v>113</v>
      </c>
      <c r="K228" s="3">
        <v>98</v>
      </c>
      <c r="L228" s="3" t="s">
        <v>44</v>
      </c>
      <c r="M228" s="3" t="s">
        <v>509</v>
      </c>
      <c r="N228" s="38">
        <f t="shared" si="4"/>
        <v>1</v>
      </c>
      <c r="O228" s="38"/>
    </row>
    <row r="229" spans="1:15">
      <c r="A229" s="37">
        <v>785084</v>
      </c>
      <c r="B229" s="38" t="s">
        <v>510</v>
      </c>
      <c r="C229" s="38" t="s">
        <v>511</v>
      </c>
      <c r="D229" s="39">
        <v>1</v>
      </c>
      <c r="E229" s="39">
        <v>4</v>
      </c>
      <c r="F229" s="38" t="s">
        <v>458</v>
      </c>
      <c r="G229" s="40">
        <v>2.82</v>
      </c>
      <c r="H229" s="41">
        <f t="shared" si="5"/>
        <v>0</v>
      </c>
      <c r="I229" s="42">
        <v>109</v>
      </c>
      <c r="J229" s="3" t="s">
        <v>108</v>
      </c>
      <c r="K229" s="3">
        <v>45</v>
      </c>
      <c r="L229" s="3" t="s">
        <v>44</v>
      </c>
      <c r="M229" s="3" t="s">
        <v>512</v>
      </c>
      <c r="N229" s="38">
        <f t="shared" si="4"/>
        <v>0</v>
      </c>
      <c r="O229" s="38"/>
    </row>
    <row r="230" spans="1:15">
      <c r="A230" s="37">
        <v>828084</v>
      </c>
      <c r="B230" s="38" t="s">
        <v>513</v>
      </c>
      <c r="C230" s="38" t="s">
        <v>60</v>
      </c>
      <c r="D230" s="39">
        <v>1</v>
      </c>
      <c r="E230" s="39">
        <v>4</v>
      </c>
      <c r="F230" s="38" t="s">
        <v>458</v>
      </c>
      <c r="G230" s="40">
        <v>3.53</v>
      </c>
      <c r="H230" s="41">
        <f t="shared" si="5"/>
        <v>0</v>
      </c>
      <c r="I230" s="42">
        <v>78</v>
      </c>
      <c r="J230" s="3" t="s">
        <v>108</v>
      </c>
      <c r="K230" s="3">
        <v>6</v>
      </c>
      <c r="L230" s="3" t="s">
        <v>44</v>
      </c>
      <c r="M230" s="3" t="s">
        <v>514</v>
      </c>
      <c r="N230" s="38">
        <f t="shared" si="4"/>
        <v>0</v>
      </c>
      <c r="O230" s="38"/>
    </row>
    <row r="231" spans="1:15">
      <c r="A231" s="37">
        <v>839074</v>
      </c>
      <c r="B231" s="38" t="s">
        <v>515</v>
      </c>
      <c r="C231" s="38" t="s">
        <v>233</v>
      </c>
      <c r="D231" s="39">
        <v>2</v>
      </c>
      <c r="E231" s="39">
        <v>4</v>
      </c>
      <c r="F231" s="38" t="s">
        <v>458</v>
      </c>
      <c r="G231" s="40">
        <v>3.02</v>
      </c>
      <c r="H231" s="41">
        <f t="shared" si="5"/>
        <v>0</v>
      </c>
      <c r="I231" s="42">
        <v>85</v>
      </c>
      <c r="J231" s="3" t="s">
        <v>132</v>
      </c>
      <c r="K231" s="3">
        <v>12</v>
      </c>
      <c r="L231" s="3" t="s">
        <v>163</v>
      </c>
      <c r="M231" s="3" t="s">
        <v>516</v>
      </c>
      <c r="N231" s="38">
        <f t="shared" ref="N231:N238" si="6">IF("a"=RIGHT(C$39:C$65536),0,1)</f>
        <v>1</v>
      </c>
      <c r="O231" s="38"/>
    </row>
    <row r="232" spans="1:15">
      <c r="A232" s="37">
        <v>862054</v>
      </c>
      <c r="B232" s="38" t="s">
        <v>517</v>
      </c>
      <c r="C232" s="38" t="s">
        <v>173</v>
      </c>
      <c r="D232" s="39">
        <v>4</v>
      </c>
      <c r="E232" s="39">
        <v>4</v>
      </c>
      <c r="F232" s="38" t="s">
        <v>458</v>
      </c>
      <c r="G232" s="40">
        <v>3.04</v>
      </c>
      <c r="H232" s="41">
        <f t="shared" ref="H232:H238" si="7">IF(G232&lt;4,$F$31,IF(G232&lt;4.5,$F$32,IF(D232&lt;3,$F$33+100,$F$33)))</f>
        <v>0</v>
      </c>
      <c r="I232" s="42">
        <v>87</v>
      </c>
      <c r="J232" s="3" t="s">
        <v>100</v>
      </c>
      <c r="K232" s="3">
        <v>45</v>
      </c>
      <c r="L232" s="3" t="s">
        <v>44</v>
      </c>
      <c r="M232" s="3" t="s">
        <v>518</v>
      </c>
      <c r="N232" s="38">
        <f t="shared" si="6"/>
        <v>0</v>
      </c>
      <c r="O232" s="38"/>
    </row>
    <row r="233" spans="1:15">
      <c r="A233" s="37">
        <v>892044</v>
      </c>
      <c r="B233" s="38" t="s">
        <v>519</v>
      </c>
      <c r="C233" s="38" t="s">
        <v>361</v>
      </c>
      <c r="D233" s="39">
        <v>5</v>
      </c>
      <c r="E233" s="39">
        <v>4</v>
      </c>
      <c r="F233" s="38" t="s">
        <v>458</v>
      </c>
      <c r="G233" s="40">
        <v>4.24</v>
      </c>
      <c r="H233" s="41">
        <f t="shared" si="7"/>
        <v>2000</v>
      </c>
      <c r="I233" s="42">
        <v>93</v>
      </c>
      <c r="J233" s="3" t="s">
        <v>48</v>
      </c>
      <c r="K233" s="3">
        <v>6</v>
      </c>
      <c r="L233" s="3" t="s">
        <v>182</v>
      </c>
      <c r="M233" s="3" t="s">
        <v>520</v>
      </c>
      <c r="N233" s="38">
        <f t="shared" si="6"/>
        <v>0</v>
      </c>
      <c r="O233" s="38"/>
    </row>
    <row r="234" spans="1:15">
      <c r="A234" s="37">
        <v>893044</v>
      </c>
      <c r="B234" s="38" t="s">
        <v>521</v>
      </c>
      <c r="C234" s="38" t="s">
        <v>92</v>
      </c>
      <c r="D234" s="39">
        <v>5</v>
      </c>
      <c r="E234" s="39">
        <v>4</v>
      </c>
      <c r="F234" s="38" t="s">
        <v>458</v>
      </c>
      <c r="G234" s="40">
        <v>3.92</v>
      </c>
      <c r="H234" s="41">
        <f t="shared" si="7"/>
        <v>0</v>
      </c>
      <c r="I234" s="42">
        <v>90</v>
      </c>
      <c r="J234" s="3" t="s">
        <v>132</v>
      </c>
      <c r="K234" s="3">
        <v>45</v>
      </c>
      <c r="L234" s="3" t="s">
        <v>122</v>
      </c>
      <c r="M234" s="3" t="s">
        <v>522</v>
      </c>
      <c r="N234" s="38">
        <f t="shared" si="6"/>
        <v>1</v>
      </c>
      <c r="O234" s="38"/>
    </row>
    <row r="235" spans="1:15">
      <c r="A235" s="37">
        <v>932064</v>
      </c>
      <c r="B235" s="38" t="s">
        <v>523</v>
      </c>
      <c r="C235" s="38" t="s">
        <v>340</v>
      </c>
      <c r="D235" s="39">
        <v>3</v>
      </c>
      <c r="E235" s="39">
        <v>4</v>
      </c>
      <c r="F235" s="38" t="s">
        <v>458</v>
      </c>
      <c r="G235" s="40">
        <v>4.67</v>
      </c>
      <c r="H235" s="41">
        <f t="shared" si="7"/>
        <v>2500</v>
      </c>
      <c r="I235" s="42">
        <v>75</v>
      </c>
      <c r="J235" s="3" t="s">
        <v>108</v>
      </c>
      <c r="K235" s="3">
        <v>32</v>
      </c>
      <c r="L235" s="3" t="s">
        <v>182</v>
      </c>
      <c r="M235" s="3" t="s">
        <v>524</v>
      </c>
      <c r="N235" s="38">
        <f t="shared" si="6"/>
        <v>1</v>
      </c>
      <c r="O235" s="38"/>
    </row>
    <row r="236" spans="1:15">
      <c r="A236" s="37">
        <v>979074</v>
      </c>
      <c r="B236" s="38" t="s">
        <v>525</v>
      </c>
      <c r="C236" s="38" t="s">
        <v>361</v>
      </c>
      <c r="D236" s="39">
        <v>2</v>
      </c>
      <c r="E236" s="39">
        <v>4</v>
      </c>
      <c r="F236" s="38" t="s">
        <v>458</v>
      </c>
      <c r="G236" s="40">
        <v>3.46</v>
      </c>
      <c r="H236" s="41">
        <f t="shared" si="7"/>
        <v>0</v>
      </c>
      <c r="I236" s="42">
        <v>85</v>
      </c>
      <c r="J236" s="3" t="s">
        <v>79</v>
      </c>
      <c r="K236" s="3">
        <v>85</v>
      </c>
      <c r="L236" s="3" t="s">
        <v>114</v>
      </c>
      <c r="M236" s="3" t="s">
        <v>526</v>
      </c>
      <c r="N236" s="38">
        <f t="shared" si="6"/>
        <v>0</v>
      </c>
      <c r="O236" s="38"/>
    </row>
    <row r="237" spans="1:15">
      <c r="A237" s="37">
        <v>982044</v>
      </c>
      <c r="B237" s="38" t="s">
        <v>527</v>
      </c>
      <c r="C237" s="38" t="s">
        <v>149</v>
      </c>
      <c r="D237" s="39">
        <v>5</v>
      </c>
      <c r="E237" s="39">
        <v>4</v>
      </c>
      <c r="F237" s="38" t="s">
        <v>458</v>
      </c>
      <c r="G237" s="40">
        <v>3.62</v>
      </c>
      <c r="H237" s="41">
        <f t="shared" si="7"/>
        <v>0</v>
      </c>
      <c r="I237" s="42">
        <v>99</v>
      </c>
      <c r="J237" s="3" t="s">
        <v>100</v>
      </c>
      <c r="K237" s="3">
        <v>45</v>
      </c>
      <c r="L237" s="3" t="s">
        <v>182</v>
      </c>
      <c r="M237" s="3" t="s">
        <v>528</v>
      </c>
      <c r="N237" s="38">
        <f t="shared" si="6"/>
        <v>0</v>
      </c>
      <c r="O237" s="38"/>
    </row>
    <row r="238" spans="1:15">
      <c r="A238" s="37">
        <v>988044</v>
      </c>
      <c r="B238" s="38" t="s">
        <v>529</v>
      </c>
      <c r="C238" s="38" t="s">
        <v>530</v>
      </c>
      <c r="D238" s="39">
        <v>5</v>
      </c>
      <c r="E238" s="39">
        <v>4</v>
      </c>
      <c r="F238" s="38" t="s">
        <v>458</v>
      </c>
      <c r="G238" s="40">
        <v>3.55</v>
      </c>
      <c r="H238" s="41">
        <f t="shared" si="7"/>
        <v>0</v>
      </c>
      <c r="I238" s="42">
        <v>123</v>
      </c>
      <c r="J238" s="3" t="s">
        <v>43</v>
      </c>
      <c r="K238" s="3">
        <v>5</v>
      </c>
      <c r="L238" s="3" t="s">
        <v>114</v>
      </c>
      <c r="M238" s="3" t="s">
        <v>531</v>
      </c>
      <c r="N238" s="38">
        <f t="shared" si="6"/>
        <v>1</v>
      </c>
      <c r="O238" s="38"/>
    </row>
  </sheetData>
  <pageMargins left="0.70866141732283472" right="0.70866141732283472" top="0.74803149606299213" bottom="0.74803149606299213" header="0.31496062992125984" footer="0.31496062992125984"/>
  <pageSetup paperSize="9" orientation="portrait" horizontalDpi="300" verticalDpi="0" r:id="rId1"/>
  <headerFooter>
    <oddHeader>&amp;C&amp;G</oddHeader>
    <oddFooter>&amp;CProjekt współfinansowany z Europejskiego Funduszu Społecznego Plus w ramach Programu Fundusze Europejskie dla Rozwoju Społecznego 2021-2027,
Priorytet 1 Umiejętności, Działanie 01.05 Umiejętności w szkolnictwie wyższym.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zoomScaleNormal="100" workbookViewId="0"/>
  </sheetViews>
  <sheetFormatPr defaultRowHeight="15"/>
  <cols>
    <col min="1" max="1" width="8.85546875" customWidth="1"/>
  </cols>
  <sheetData>
    <row r="1" spans="1:1">
      <c r="A1" t="s">
        <v>541</v>
      </c>
    </row>
    <row r="2" spans="1:1">
      <c r="A2" t="s">
        <v>539</v>
      </c>
    </row>
    <row r="3" spans="1:1">
      <c r="A3" s="48" t="s">
        <v>540</v>
      </c>
    </row>
  </sheetData>
  <pageMargins left="0.70866141732283472" right="0.70866141732283472" top="0.74803149606299213" bottom="0.74803149606299213" header="0.31496062992125984" footer="0.31496062992125984"/>
  <pageSetup paperSize="9" orientation="portrait" horizontalDpi="300" verticalDpi="0" r:id="rId1"/>
  <headerFooter>
    <oddHeader>&amp;C&amp;G</oddHeader>
    <oddFooter>&amp;CProjekt współfinansowany z Europejskiego Funduszu Społecznego Plus w ramach Programu Fundusze Europejskie dla Rozwoju Społecznego 2021-2027,
Priorytet 1 Umiejętności, Działanie 01.05 Umiejętności w szkolnictwie wyższym.</oddFoot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Has_Teacher_Only_SectionGroup xmlns="3a7bb896-b877-4fc5-9c26-9e0c8ea57ac1" xsi:nil="true"/>
    <CultureName xmlns="3a7bb896-b877-4fc5-9c26-9e0c8ea57ac1" xsi:nil="true"/>
    <Owner xmlns="3a7bb896-b877-4fc5-9c26-9e0c8ea57ac1">
      <UserInfo>
        <DisplayName/>
        <AccountId xsi:nil="true"/>
        <AccountType/>
      </UserInfo>
    </Owner>
    <Students xmlns="3a7bb896-b877-4fc5-9c26-9e0c8ea57ac1">
      <UserInfo>
        <DisplayName/>
        <AccountId xsi:nil="true"/>
        <AccountType/>
      </UserInfo>
    </Students>
    <Invited_Students xmlns="3a7bb896-b877-4fc5-9c26-9e0c8ea57ac1" xsi:nil="true"/>
    <Math_Settings xmlns="3a7bb896-b877-4fc5-9c26-9e0c8ea57ac1" xsi:nil="true"/>
    <Templates xmlns="3a7bb896-b877-4fc5-9c26-9e0c8ea57ac1" xsi:nil="true"/>
    <Teachers xmlns="3a7bb896-b877-4fc5-9c26-9e0c8ea57ac1">
      <UserInfo>
        <DisplayName/>
        <AccountId xsi:nil="true"/>
        <AccountType/>
      </UserInfo>
    </Teachers>
    <AppVersion xmlns="3a7bb896-b877-4fc5-9c26-9e0c8ea57ac1" xsi:nil="true"/>
    <LMS_Mappings xmlns="3a7bb896-b877-4fc5-9c26-9e0c8ea57ac1" xsi:nil="true"/>
    <Invited_Teachers xmlns="3a7bb896-b877-4fc5-9c26-9e0c8ea57ac1" xsi:nil="true"/>
    <DefaultSectionNames xmlns="3a7bb896-b877-4fc5-9c26-9e0c8ea57ac1" xsi:nil="true"/>
    <Is_Collaboration_Space_Locked xmlns="3a7bb896-b877-4fc5-9c26-9e0c8ea57ac1" xsi:nil="true"/>
    <Teams_Channel_Section_Location xmlns="3a7bb896-b877-4fc5-9c26-9e0c8ea57ac1" xsi:nil="true"/>
    <Self_Registration_Enabled xmlns="3a7bb896-b877-4fc5-9c26-9e0c8ea57ac1" xsi:nil="true"/>
    <FolderType xmlns="3a7bb896-b877-4fc5-9c26-9e0c8ea57ac1" xsi:nil="true"/>
    <_activity xmlns="3a7bb896-b877-4fc5-9c26-9e0c8ea57ac1" xsi:nil="true"/>
    <NotebookType xmlns="3a7bb896-b877-4fc5-9c26-9e0c8ea57ac1" xsi:nil="true"/>
    <Student_Groups xmlns="3a7bb896-b877-4fc5-9c26-9e0c8ea57ac1">
      <UserInfo>
        <DisplayName/>
        <AccountId xsi:nil="true"/>
        <AccountType/>
      </UserInfo>
    </Student_Groups>
    <Distribution_Groups xmlns="3a7bb896-b877-4fc5-9c26-9e0c8ea57ac1" xsi:nil="true"/>
    <TeamsChannelId xmlns="3a7bb896-b877-4fc5-9c26-9e0c8ea57ac1" xsi:nil="true"/>
    <IsNotebookLocked xmlns="3a7bb896-b877-4fc5-9c26-9e0c8ea57ac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2C7DB16464EA14FBF6B42F82D30DF81" ma:contentTypeVersion="39" ma:contentTypeDescription="Utwórz nowy dokument." ma:contentTypeScope="" ma:versionID="66640f4cbf34ac64a1f4fb34785b3ccd">
  <xsd:schema xmlns:xsd="http://www.w3.org/2001/XMLSchema" xmlns:xs="http://www.w3.org/2001/XMLSchema" xmlns:p="http://schemas.microsoft.com/office/2006/metadata/properties" xmlns:ns3="3a7bb896-b877-4fc5-9c26-9e0c8ea57ac1" xmlns:ns4="d4da89b6-8039-465a-bebe-281e6191db8d" targetNamespace="http://schemas.microsoft.com/office/2006/metadata/properties" ma:root="true" ma:fieldsID="196485ad78d08d68e96a396c2b822c02" ns3:_="" ns4:_="">
    <xsd:import namespace="3a7bb896-b877-4fc5-9c26-9e0c8ea57ac1"/>
    <xsd:import namespace="d4da89b6-8039-465a-bebe-281e6191db8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NotebookType" minOccurs="0"/>
                <xsd:element ref="ns3:FolderType" minOccurs="0"/>
                <xsd:element ref="ns3:CultureName" minOccurs="0"/>
                <xsd:element ref="ns3:AppVersion" minOccurs="0"/>
                <xsd:element ref="ns3:TeamsChannelId" minOccurs="0"/>
                <xsd:element ref="ns3:Owner" minOccurs="0"/>
                <xsd:element ref="ns3:Math_Settings" minOccurs="0"/>
                <xsd:element ref="ns3:DefaultSectionNames" minOccurs="0"/>
                <xsd:element ref="ns3:Templates" minOccurs="0"/>
                <xsd:element ref="ns3:Teachers" minOccurs="0"/>
                <xsd:element ref="ns3:Students" minOccurs="0"/>
                <xsd:element ref="ns3:Student_Groups" minOccurs="0"/>
                <xsd:element ref="ns3:Distribution_Groups" minOccurs="0"/>
                <xsd:element ref="ns3:LMS_Mappings" minOccurs="0"/>
                <xsd:element ref="ns3:Invited_Teachers" minOccurs="0"/>
                <xsd:element ref="ns3:Invited_Students" minOccurs="0"/>
                <xsd:element ref="ns3:Self_Registration_Enabled" minOccurs="0"/>
                <xsd:element ref="ns3:Has_Teacher_Only_SectionGroup" minOccurs="0"/>
                <xsd:element ref="ns3:Is_Collaboration_Space_Locked" minOccurs="0"/>
                <xsd:element ref="ns3:IsNotebookLocked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LengthInSeconds" minOccurs="0"/>
                <xsd:element ref="ns3:_activity" minOccurs="0"/>
                <xsd:element ref="ns3:Teams_Channel_Section_Location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bb896-b877-4fc5-9c26-9e0c8ea57ac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NotebookType" ma:index="10" nillable="true" ma:displayName="Notebook Type" ma:internalName="NotebookType">
      <xsd:simpleType>
        <xsd:restriction base="dms:Text"/>
      </xsd:simpleType>
    </xsd:element>
    <xsd:element name="FolderType" ma:index="11" nillable="true" ma:displayName="Folder Type" ma:internalName="FolderType">
      <xsd:simpleType>
        <xsd:restriction base="dms:Text"/>
      </xsd:simpleType>
    </xsd:element>
    <xsd:element name="CultureName" ma:index="12" nillable="true" ma:displayName="Culture Name" ma:internalName="CultureName">
      <xsd:simpleType>
        <xsd:restriction base="dms:Text"/>
      </xsd:simpleType>
    </xsd:element>
    <xsd:element name="AppVersion" ma:index="13" nillable="true" ma:displayName="App Version" ma:internalName="AppVersion">
      <xsd:simpleType>
        <xsd:restriction base="dms:Text"/>
      </xsd:simpleType>
    </xsd:element>
    <xsd:element name="TeamsChannelId" ma:index="14" nillable="true" ma:displayName="Teams Channel Id" ma:internalName="TeamsChannelId">
      <xsd:simpleType>
        <xsd:restriction base="dms:Text"/>
      </xsd:simpleType>
    </xsd:element>
    <xsd:element name="Owner" ma:index="15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16" nillable="true" ma:displayName="Math Settings" ma:internalName="Math_Settings">
      <xsd:simpleType>
        <xsd:restriction base="dms:Text"/>
      </xsd:simpleType>
    </xsd:element>
    <xsd:element name="DefaultSectionNames" ma:index="17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18" nillable="true" ma:displayName="Templates" ma:internalName="Templates">
      <xsd:simpleType>
        <xsd:restriction base="dms:Note">
          <xsd:maxLength value="255"/>
        </xsd:restriction>
      </xsd:simpleType>
    </xsd:element>
    <xsd:element name="Teachers" ma:index="19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20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21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22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23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Teachers" ma:index="24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25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Self_Registration_Enabled" ma:index="26" nillable="true" ma:displayName="Self Registration Enabled" ma:internalName="Self_Registration_Enabled">
      <xsd:simpleType>
        <xsd:restriction base="dms:Boolean"/>
      </xsd:simpleType>
    </xsd:element>
    <xsd:element name="Has_Teacher_Only_SectionGroup" ma:index="27" nillable="true" ma:displayName="Has Teacher Only SectionGroup" ma:internalName="Has_Teacher_Only_SectionGroup">
      <xsd:simpleType>
        <xsd:restriction base="dms:Boolean"/>
      </xsd:simpleType>
    </xsd:element>
    <xsd:element name="Is_Collaboration_Space_Locked" ma:index="28" nillable="true" ma:displayName="Is Collaboration Space Locked" ma:internalName="Is_Collaboration_Space_Locked">
      <xsd:simpleType>
        <xsd:restriction base="dms:Boolean"/>
      </xsd:simpleType>
    </xsd:element>
    <xsd:element name="IsNotebookLocked" ma:index="29" nillable="true" ma:displayName="Is Notebook Locked" ma:internalName="IsNotebookLocked">
      <xsd:simpleType>
        <xsd:restriction base="dms:Boolean"/>
      </xsd:simpleType>
    </xsd:element>
    <xsd:element name="MediaServiceAutoKeyPoints" ma:index="3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3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36" nillable="true" ma:displayName="Tags" ma:internalName="MediaServiceAutoTags" ma:readOnly="true">
      <xsd:simpleType>
        <xsd:restriction base="dms:Text"/>
      </xsd:simpleType>
    </xsd:element>
    <xsd:element name="MediaServiceGenerationTime" ma:index="3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3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40" nillable="true" ma:displayName="Location" ma:internalName="MediaServiceLocation" ma:readOnly="true">
      <xsd:simpleType>
        <xsd:restriction base="dms:Text"/>
      </xsd:simpleType>
    </xsd:element>
    <xsd:element name="MediaLengthInSeconds" ma:index="41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42" nillable="true" ma:displayName="_activity" ma:hidden="true" ma:internalName="_activity">
      <xsd:simpleType>
        <xsd:restriction base="dms:Note"/>
      </xsd:simpleType>
    </xsd:element>
    <xsd:element name="Teams_Channel_Section_Location" ma:index="43" nillable="true" ma:displayName="Teams Channel Section Location" ma:internalName="Teams_Channel_Section_Location">
      <xsd:simpleType>
        <xsd:restriction base="dms:Text"/>
      </xsd:simpleType>
    </xsd:element>
    <xsd:element name="MediaServiceObjectDetectorVersions" ma:index="4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45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4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a89b6-8039-465a-bebe-281e6191db8d" elementFormDefault="qualified">
    <xsd:import namespace="http://schemas.microsoft.com/office/2006/documentManagement/types"/>
    <xsd:import namespace="http://schemas.microsoft.com/office/infopath/2007/PartnerControls"/>
    <xsd:element name="SharedWithUsers" ma:index="3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32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368121D-9505-400A-BF10-6235D7440FE5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d4da89b6-8039-465a-bebe-281e6191db8d"/>
    <ds:schemaRef ds:uri="http://purl.org/dc/elements/1.1/"/>
    <ds:schemaRef ds:uri="http://schemas.microsoft.com/office/2006/metadata/properties"/>
    <ds:schemaRef ds:uri="http://schemas.microsoft.com/office/2006/documentManagement/types"/>
    <ds:schemaRef ds:uri="3a7bb896-b877-4fc5-9c26-9e0c8ea57ac1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832DE435-F945-45EC-AC58-98511004E9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338F3D-E986-49E8-8F23-A370BA6E6F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a7bb896-b877-4fc5-9c26-9e0c8ea57ac1"/>
    <ds:schemaRef ds:uri="d4da89b6-8039-465a-bebe-281e6191db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Arkusz1</vt:lpstr>
      <vt:lpstr>Instrukcja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Leszek Sieczko</dc:creator>
  <cp:lastModifiedBy>K.Biometrii</cp:lastModifiedBy>
  <cp:lastPrinted>2025-08-11T08:39:16Z</cp:lastPrinted>
  <dcterms:created xsi:type="dcterms:W3CDTF">2025-08-11T08:37:46Z</dcterms:created>
  <dcterms:modified xsi:type="dcterms:W3CDTF">2025-11-16T10:04:56Z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0x010100A2C7DB16464EA14FBF6B42F82D30DF81</vt:lpwstr>
  </property>
</Properties>
</file>