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szek\OneDrive — sggw.pl\_Projekty_Czech\FERS\Wysylka1\"/>
    </mc:Choice>
  </mc:AlternateContent>
  <bookViews>
    <workbookView xWindow="0" yWindow="0" windowWidth="15360" windowHeight="8535"/>
  </bookViews>
  <sheets>
    <sheet name="Lab03" sheetId="2" r:id="rId1"/>
    <sheet name="Instrukcj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" i="2" l="1"/>
  <c r="O1" i="2"/>
  <c r="H3" i="2"/>
  <c r="G3" i="2"/>
</calcChain>
</file>

<file path=xl/sharedStrings.xml><?xml version="1.0" encoding="utf-8"?>
<sst xmlns="http://schemas.openxmlformats.org/spreadsheetml/2006/main" count="136" uniqueCount="124">
  <si>
    <t>Premia</t>
  </si>
  <si>
    <t>Dodatek stażowy</t>
  </si>
  <si>
    <t>Progi podatkowe</t>
  </si>
  <si>
    <t>I próg</t>
  </si>
  <si>
    <t>II próg</t>
  </si>
  <si>
    <t>Księgowość</t>
  </si>
  <si>
    <t>Stawka podatku</t>
  </si>
  <si>
    <t>Wysokość</t>
  </si>
  <si>
    <t>I</t>
  </si>
  <si>
    <t>II</t>
  </si>
  <si>
    <t>III</t>
  </si>
  <si>
    <t>Lp.</t>
  </si>
  <si>
    <t>Imię</t>
  </si>
  <si>
    <t>Data zatrudnienia</t>
  </si>
  <si>
    <t>Zarobki podstawowe</t>
  </si>
  <si>
    <t>Staż 
w latach</t>
  </si>
  <si>
    <t>Podstawa opodatkowania</t>
  </si>
  <si>
    <t>Zaliczka podatku</t>
  </si>
  <si>
    <t>Zarobki netto</t>
  </si>
  <si>
    <t>Jacek</t>
  </si>
  <si>
    <t>Mariusz</t>
  </si>
  <si>
    <t>Piotr</t>
  </si>
  <si>
    <t>Tomasz</t>
  </si>
  <si>
    <t>Paweł</t>
  </si>
  <si>
    <t>Krzysztof</t>
  </si>
  <si>
    <t>Paulina</t>
  </si>
  <si>
    <t>Bogusław</t>
  </si>
  <si>
    <t>Radosław</t>
  </si>
  <si>
    <t>Daniel</t>
  </si>
  <si>
    <t>Anna</t>
  </si>
  <si>
    <t>Sławomir</t>
  </si>
  <si>
    <t>Leszek</t>
  </si>
  <si>
    <t>Barbara</t>
  </si>
  <si>
    <t>Maciej</t>
  </si>
  <si>
    <t>Jan</t>
  </si>
  <si>
    <t>Edyta</t>
  </si>
  <si>
    <t>Agnieszka</t>
  </si>
  <si>
    <t>Joanna</t>
  </si>
  <si>
    <t>Lucyna</t>
  </si>
  <si>
    <t>Bartosz</t>
  </si>
  <si>
    <t>Marzena</t>
  </si>
  <si>
    <t>Sylwia</t>
  </si>
  <si>
    <t>Magda</t>
  </si>
  <si>
    <t>ID działu</t>
  </si>
  <si>
    <t>Pole</t>
  </si>
  <si>
    <t>chlewnie</t>
  </si>
  <si>
    <t>Kierownictwo</t>
  </si>
  <si>
    <t>magazyn</t>
  </si>
  <si>
    <t>MicJac2</t>
  </si>
  <si>
    <t>PęcMar4</t>
  </si>
  <si>
    <t>PęśPio3</t>
  </si>
  <si>
    <t>PieTom3</t>
  </si>
  <si>
    <t>PiePaw4</t>
  </si>
  <si>
    <t>PijKrz3</t>
  </si>
  <si>
    <t>PopPau4</t>
  </si>
  <si>
    <t>PosBog5</t>
  </si>
  <si>
    <t>PosRad3</t>
  </si>
  <si>
    <t>PosDan2</t>
  </si>
  <si>
    <t>PrzAnn1</t>
  </si>
  <si>
    <t>PstAnn1</t>
  </si>
  <si>
    <t>PurSła3</t>
  </si>
  <si>
    <t>RacAnn3</t>
  </si>
  <si>
    <t>RadLes3</t>
  </si>
  <si>
    <t>RadAnn5</t>
  </si>
  <si>
    <t>RogBar5</t>
  </si>
  <si>
    <t>RosMac3</t>
  </si>
  <si>
    <t>RutJan2</t>
  </si>
  <si>
    <t>RzePaw3</t>
  </si>
  <si>
    <t>SagEdy2</t>
  </si>
  <si>
    <t>SałAgn1</t>
  </si>
  <si>
    <t>SerJoa3</t>
  </si>
  <si>
    <t>SieJoa3</t>
  </si>
  <si>
    <t>SkaTom3</t>
  </si>
  <si>
    <t>SkrLuc3</t>
  </si>
  <si>
    <t>SkrTom3</t>
  </si>
  <si>
    <t>SkwBar5</t>
  </si>
  <si>
    <t>SmyMar4</t>
  </si>
  <si>
    <t>SoćSyl3</t>
  </si>
  <si>
    <t>SokMag3</t>
  </si>
  <si>
    <t>SujEdy2</t>
  </si>
  <si>
    <t>ID pracownika</t>
  </si>
  <si>
    <t>Pełna nazwa działu</t>
  </si>
  <si>
    <t>Dodatek stażowy w zł</t>
  </si>
  <si>
    <t>Dział zatrudnienia</t>
  </si>
  <si>
    <t>Dział zatrudnienia nazwa</t>
  </si>
  <si>
    <t>Podane w instrukcji adresy są względne i nie uwzględniają innego położenia komórek.</t>
  </si>
  <si>
    <t>Traktuj adresy tylko jako podpowiedz a nie rozwiązanie</t>
  </si>
  <si>
    <r>
      <t>Instrukcja propozycja wypełnienia wybranych pól do arkusza "</t>
    </r>
    <r>
      <rPr>
        <b/>
        <sz val="11"/>
        <color theme="1"/>
        <rFont val="Calibri"/>
        <family val="2"/>
        <charset val="238"/>
        <scheme val="minor"/>
      </rPr>
      <t>Lab03</t>
    </r>
    <r>
      <rPr>
        <sz val="11"/>
        <color theme="1"/>
        <rFont val="Calibri"/>
        <family val="2"/>
        <charset val="238"/>
        <scheme val="minor"/>
      </rPr>
      <t>"</t>
    </r>
  </si>
  <si>
    <t>Instrukcja obliczeń krok po kroku</t>
  </si>
  <si>
    <t>1. Uzupełnienie kolumny „Dział zatrudnienia nazwa”</t>
  </si>
  <si>
    <r>
      <t xml:space="preserve">Dane o nazwach działów znajdują się w pierwszej tabeli (kolumny </t>
    </r>
    <r>
      <rPr>
        <i/>
        <sz val="11"/>
        <color theme="1"/>
        <rFont val="Calibri"/>
        <family val="2"/>
        <charset val="238"/>
        <scheme val="minor"/>
      </rPr>
      <t>ID działu</t>
    </r>
    <r>
      <rPr>
        <sz val="11"/>
        <color theme="1"/>
        <rFont val="Calibri"/>
        <family val="2"/>
        <charset val="238"/>
        <scheme val="minor"/>
      </rPr>
      <t xml:space="preserve"> i </t>
    </r>
    <r>
      <rPr>
        <i/>
        <sz val="11"/>
        <color theme="1"/>
        <rFont val="Calibri"/>
        <family val="2"/>
        <charset val="238"/>
        <scheme val="minor"/>
      </rPr>
      <t>Pełna nazwa działu</t>
    </r>
    <r>
      <rPr>
        <sz val="11"/>
        <color theme="1"/>
        <rFont val="Calibri"/>
        <family val="2"/>
        <charset val="238"/>
        <scheme val="minor"/>
      </rPr>
      <t>).</t>
    </r>
  </si>
  <si>
    <t>W celu automatycznego przypisania pełnej nazwy działu do pracownika, należy wykorzystać funkcję wyszukiwania pionowego:</t>
  </si>
  <si>
    <t>gdzie:</t>
  </si>
  <si>
    <r>
      <t>E2</t>
    </r>
    <r>
      <rPr>
        <sz val="11"/>
        <color theme="1"/>
        <rFont val="Calibri"/>
        <family val="2"/>
        <charset val="238"/>
        <scheme val="minor"/>
      </rPr>
      <t xml:space="preserve"> – numer ID działu z danych pracownika,</t>
    </r>
  </si>
  <si>
    <r>
      <t>$A$2:$B$6</t>
    </r>
    <r>
      <rPr>
        <sz val="11"/>
        <color theme="1"/>
        <rFont val="Calibri"/>
        <family val="2"/>
        <charset val="238"/>
        <scheme val="minor"/>
      </rPr>
      <t xml:space="preserve"> – zakres tabeli z ID działu i jego nazwą,</t>
    </r>
  </si>
  <si>
    <r>
      <t>2</t>
    </r>
    <r>
      <rPr>
        <sz val="11"/>
        <color theme="1"/>
        <rFont val="Calibri"/>
        <family val="2"/>
        <charset val="238"/>
        <scheme val="minor"/>
      </rPr>
      <t xml:space="preserve"> – numer kolumny z pełną nazwą działu,</t>
    </r>
  </si>
  <si>
    <r>
      <t>FAŁSZ</t>
    </r>
    <r>
      <rPr>
        <sz val="11"/>
        <color theme="1"/>
        <rFont val="Calibri"/>
        <family val="2"/>
        <charset val="238"/>
        <scheme val="minor"/>
      </rPr>
      <t xml:space="preserve"> – wymusza dopasowanie dokładne.</t>
    </r>
  </si>
  <si>
    <t>2. Obliczenie kolumny „Premia”</t>
  </si>
  <si>
    <t>Procent premii dla danego działu zapisany jest w tabeli nr 1 (kolumna „Premia”).</t>
  </si>
  <si>
    <t>Należy pobrać wartość procentową analogicznie jak w pkt. 1 i pomnożyć przez zarobki podstawowe:</t>
  </si>
  <si>
    <r>
      <t xml:space="preserve">gdzie </t>
    </r>
    <r>
      <rPr>
        <sz val="10"/>
        <color theme="1"/>
        <rFont val="Arial Unicode MS"/>
        <family val="2"/>
        <charset val="238"/>
      </rPr>
      <t>G2</t>
    </r>
    <r>
      <rPr>
        <sz val="11"/>
        <color theme="1"/>
        <rFont val="Calibri"/>
        <family val="2"/>
        <charset val="238"/>
        <scheme val="minor"/>
      </rPr>
      <t xml:space="preserve"> – zarobki podstawowe.</t>
    </r>
  </si>
  <si>
    <t>Wysokość dodatku stażowego w zł dla każdego działu jest w tabeli nr 1 (kolumna „Dodatek stażowy w zł”).</t>
  </si>
  <si>
    <t>Formuła:</t>
  </si>
  <si>
    <r>
      <t xml:space="preserve">gdzie </t>
    </r>
    <r>
      <rPr>
        <sz val="10"/>
        <color theme="1"/>
        <rFont val="Arial Unicode MS"/>
        <family val="2"/>
        <charset val="238"/>
      </rPr>
      <t>H2</t>
    </r>
    <r>
      <rPr>
        <sz val="11"/>
        <color theme="1"/>
        <rFont val="Calibri"/>
        <family val="2"/>
        <charset val="238"/>
        <scheme val="minor"/>
      </rPr>
      <t xml:space="preserve"> – liczba lat stażu,</t>
    </r>
  </si>
  <si>
    <r>
      <t xml:space="preserve">funkcja </t>
    </r>
    <r>
      <rPr>
        <sz val="10"/>
        <color theme="1"/>
        <rFont val="Arial Unicode MS"/>
        <family val="2"/>
        <charset val="238"/>
      </rPr>
      <t>WYSZUKAJ.PIONOWO</t>
    </r>
    <r>
      <rPr>
        <sz val="11"/>
        <color theme="1"/>
        <rFont val="Calibri"/>
        <family val="2"/>
        <charset val="238"/>
        <scheme val="minor"/>
      </rPr>
      <t xml:space="preserve"> pobiera stawkę dodatku w zł na każdy rok.</t>
    </r>
  </si>
  <si>
    <t>4. Wyznaczenie „Podstawy opodatkowania”</t>
  </si>
  <si>
    <t>Podstawa opodatkowania = zarobki podstawowe + premia + dodatek stażowy.</t>
  </si>
  <si>
    <t>5. Obliczenie kolumny „Zaliczka podatku”</t>
  </si>
  <si>
    <r>
      <t>Stawki podatkowe znajdują się w tabeli nr 2 (</t>
    </r>
    <r>
      <rPr>
        <i/>
        <sz val="11"/>
        <color theme="1"/>
        <rFont val="Calibri"/>
        <family val="2"/>
        <charset val="238"/>
        <scheme val="minor"/>
      </rPr>
      <t>Progi podatkowe</t>
    </r>
    <r>
      <rPr>
        <sz val="11"/>
        <color theme="1"/>
        <rFont val="Calibri"/>
        <family val="2"/>
        <charset val="238"/>
        <scheme val="minor"/>
      </rPr>
      <t>).</t>
    </r>
  </si>
  <si>
    <r>
      <t xml:space="preserve">Można zastosować formułę warunkową </t>
    </r>
    <r>
      <rPr>
        <sz val="10"/>
        <color theme="1"/>
        <rFont val="Arial Unicode MS"/>
        <family val="2"/>
        <charset val="238"/>
      </rPr>
      <t>JEŻELI</t>
    </r>
    <r>
      <rPr>
        <sz val="11"/>
        <color theme="1"/>
        <rFont val="Calibri"/>
        <family val="2"/>
        <charset val="238"/>
        <scheme val="minor"/>
      </rPr>
      <t xml:space="preserve"> zagnieżdżoną:</t>
    </r>
  </si>
  <si>
    <t>2500 zł i 10000 zł – wartości progów podatkowych.</t>
  </si>
  <si>
    <t>6. Obliczenie kolumny „Zarobki netto”</t>
  </si>
  <si>
    <t>Zarobki netto = podstawa opodatkowania – zaliczka podatku.</t>
  </si>
  <si>
    <t>3. Obliczenie kolumny „Dodatek stażowy” - policz wcześniej staż pracy w latach</t>
  </si>
  <si>
    <t>=G2*WYSZUKAJ.PIONOWO(E2; $A$2:$C$6; 3; FAŁSZ)</t>
  </si>
  <si>
    <t>=H2*WYSZUKAJ.PIONOWO(E2; $A$2:$D$6; 4; FAŁSZ)</t>
  </si>
  <si>
    <t>=G2+I2+J2</t>
  </si>
  <si>
    <t>=WYSZUKAJ.PIONOWO(E2; $A$2:$B$6; 2; FAŁSZ)</t>
  </si>
  <si>
    <t>Propozycja ualestycznienia wartości zaliczki podatku  Zamiast wartości kwotowych, spróbuj odwołać się do komórek w których one się znajdują.</t>
  </si>
  <si>
    <t>=JEŻELI(K12&lt;=2500;0;</t>
  </si>
  <si>
    <t xml:space="preserve">   JEŻELI(K2&lt;=10000;(K12-2500)*12%;</t>
  </si>
  <si>
    <t xml:space="preserve">   (K12-10000)*32% + (10000-2500)*12%))</t>
  </si>
  <si>
    <r>
      <t>K12</t>
    </r>
    <r>
      <rPr>
        <sz val="11"/>
        <color theme="1"/>
        <rFont val="Calibri"/>
        <family val="2"/>
        <charset val="238"/>
        <scheme val="minor"/>
      </rPr>
      <t xml:space="preserve"> – podstawa opodatkowania,</t>
    </r>
  </si>
  <si>
    <t>=K12-L12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</si>
</sst>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zł&quot;_-;\-* #,##0.00\ &quot;zł&quot;_-;_-* &quot;-&quot;??\ &quot;zł&quot;_-;_-@_-"/>
    <numFmt numFmtId="164" formatCode="yyyy\-mm\-dd;@"/>
  </numFmts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Book Antiqua CE"/>
      <family val="1"/>
      <charset val="238"/>
    </font>
    <font>
      <b/>
      <sz val="10"/>
      <name val="Arial CE"/>
      <charset val="238"/>
    </font>
    <font>
      <b/>
      <sz val="18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theme="1"/>
      <name val="Arial Unicode MS"/>
      <family val="2"/>
      <charset val="238"/>
    </font>
    <font>
      <b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Continuous"/>
    </xf>
    <xf numFmtId="0" fontId="0" fillId="3" borderId="0" xfId="0" applyFill="1"/>
    <xf numFmtId="9" fontId="0" fillId="3" borderId="0" xfId="0" applyNumberFormat="1" applyFill="1"/>
    <xf numFmtId="0" fontId="0" fillId="0" borderId="0" xfId="0" applyAlignment="1">
      <alignment horizontal="center"/>
    </xf>
    <xf numFmtId="44" fontId="0" fillId="0" borderId="0" xfId="1" applyFont="1"/>
    <xf numFmtId="0" fontId="4" fillId="0" borderId="0" xfId="0" applyFont="1" applyAlignment="1">
      <alignment horizontal="center"/>
    </xf>
    <xf numFmtId="9" fontId="4" fillId="0" borderId="0" xfId="0" applyNumberFormat="1" applyFont="1"/>
    <xf numFmtId="0" fontId="4" fillId="4" borderId="0" xfId="0" applyFont="1" applyFill="1" applyAlignment="1">
      <alignment horizontal="center" vertical="center" wrapText="1"/>
    </xf>
    <xf numFmtId="14" fontId="0" fillId="0" borderId="0" xfId="0" applyNumberFormat="1"/>
    <xf numFmtId="164" fontId="3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7" fillId="0" borderId="0" xfId="0" applyFont="1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0" xfId="0" quotePrefix="1" applyFont="1" applyAlignment="1">
      <alignment horizontal="left" vertical="center" indent="2"/>
    </xf>
    <xf numFmtId="0" fontId="8" fillId="0" borderId="0" xfId="0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zoomScaleNormal="100" workbookViewId="0">
      <selection activeCell="F12" sqref="F12"/>
    </sheetView>
  </sheetViews>
  <sheetFormatPr defaultRowHeight="15"/>
  <cols>
    <col min="1" max="1" width="8.85546875" customWidth="1"/>
    <col min="4" max="4" width="11.28515625" customWidth="1"/>
    <col min="5" max="5" width="10.140625" bestFit="1" customWidth="1"/>
    <col min="7" max="7" width="12.140625" customWidth="1"/>
    <col min="8" max="8" width="14" customWidth="1"/>
  </cols>
  <sheetData>
    <row r="1" spans="1:15" ht="38.25">
      <c r="A1" s="1" t="s">
        <v>43</v>
      </c>
      <c r="B1" s="1" t="s">
        <v>81</v>
      </c>
      <c r="C1" s="1" t="s">
        <v>0</v>
      </c>
      <c r="D1" s="1" t="s">
        <v>82</v>
      </c>
      <c r="G1" s="2" t="s">
        <v>2</v>
      </c>
      <c r="H1" s="2"/>
      <c r="K1" s="11" t="str">
        <f>"Lista płac na dzień "</f>
        <v xml:space="preserve">Lista płac na dzień </v>
      </c>
      <c r="O1" s="10">
        <f ca="1">TODAY()</f>
        <v>45977</v>
      </c>
    </row>
    <row r="2" spans="1:15">
      <c r="A2" s="3">
        <v>1</v>
      </c>
      <c r="B2" s="3" t="s">
        <v>44</v>
      </c>
      <c r="C2" s="4">
        <v>0.5</v>
      </c>
      <c r="D2" s="3">
        <v>90</v>
      </c>
      <c r="G2" s="5" t="s">
        <v>3</v>
      </c>
      <c r="H2" s="5" t="s">
        <v>4</v>
      </c>
    </row>
    <row r="3" spans="1:15">
      <c r="A3" s="3">
        <v>2</v>
      </c>
      <c r="B3" s="3" t="s">
        <v>5</v>
      </c>
      <c r="C3" s="4">
        <v>0.8</v>
      </c>
      <c r="D3" s="3">
        <v>120</v>
      </c>
      <c r="G3" s="6">
        <f>30000/12</f>
        <v>2500</v>
      </c>
      <c r="H3" s="6">
        <f>120000/12</f>
        <v>10000</v>
      </c>
    </row>
    <row r="4" spans="1:15">
      <c r="A4" s="3">
        <v>3</v>
      </c>
      <c r="B4" s="3" t="s">
        <v>45</v>
      </c>
      <c r="C4" s="4">
        <v>0.45</v>
      </c>
      <c r="D4" s="3">
        <v>80</v>
      </c>
      <c r="G4" t="s">
        <v>6</v>
      </c>
      <c r="H4" t="s">
        <v>7</v>
      </c>
    </row>
    <row r="5" spans="1:15">
      <c r="A5" s="3">
        <v>4</v>
      </c>
      <c r="B5" s="3" t="s">
        <v>47</v>
      </c>
      <c r="C5" s="4">
        <v>0.6</v>
      </c>
      <c r="D5" s="3">
        <v>100</v>
      </c>
      <c r="G5" s="7" t="s">
        <v>8</v>
      </c>
      <c r="H5" s="8">
        <v>0</v>
      </c>
    </row>
    <row r="6" spans="1:15">
      <c r="A6" s="3">
        <v>5</v>
      </c>
      <c r="B6" s="3" t="s">
        <v>46</v>
      </c>
      <c r="C6" s="4">
        <v>1.5</v>
      </c>
      <c r="D6" s="3">
        <v>200</v>
      </c>
      <c r="G6" s="7" t="s">
        <v>9</v>
      </c>
      <c r="H6" s="8">
        <v>0.12</v>
      </c>
    </row>
    <row r="7" spans="1:15">
      <c r="G7" s="7" t="s">
        <v>10</v>
      </c>
      <c r="H7" s="8">
        <v>0.32</v>
      </c>
    </row>
    <row r="11" spans="1:15" ht="51">
      <c r="A11" s="9" t="s">
        <v>11</v>
      </c>
      <c r="B11" s="9" t="s">
        <v>12</v>
      </c>
      <c r="C11" s="9" t="s">
        <v>80</v>
      </c>
      <c r="D11" s="9" t="s">
        <v>13</v>
      </c>
      <c r="E11" s="9" t="s">
        <v>83</v>
      </c>
      <c r="F11" s="9" t="s">
        <v>84</v>
      </c>
      <c r="G11" s="9" t="s">
        <v>14</v>
      </c>
      <c r="H11" s="9" t="s">
        <v>15</v>
      </c>
      <c r="I11" s="9" t="s">
        <v>0</v>
      </c>
      <c r="J11" s="9" t="s">
        <v>1</v>
      </c>
      <c r="K11" s="9" t="s">
        <v>16</v>
      </c>
      <c r="L11" s="9" t="s">
        <v>17</v>
      </c>
      <c r="M11" s="9" t="s">
        <v>18</v>
      </c>
    </row>
    <row r="12" spans="1:15">
      <c r="B12" t="s">
        <v>19</v>
      </c>
      <c r="C12" t="s">
        <v>48</v>
      </c>
      <c r="D12" s="10">
        <v>44470.007149011348</v>
      </c>
      <c r="E12" s="5">
        <v>2</v>
      </c>
      <c r="F12" s="5"/>
      <c r="G12" s="6">
        <v>2014</v>
      </c>
      <c r="H12" s="5"/>
      <c r="I12" s="6"/>
      <c r="J12" s="6"/>
      <c r="K12" s="6"/>
      <c r="L12" s="6"/>
      <c r="M12" s="6"/>
    </row>
    <row r="13" spans="1:15">
      <c r="B13" t="s">
        <v>20</v>
      </c>
      <c r="C13" t="s">
        <v>49</v>
      </c>
      <c r="D13" s="10">
        <v>40780.539884909158</v>
      </c>
      <c r="E13" s="5">
        <v>4</v>
      </c>
      <c r="F13" s="5"/>
      <c r="G13" s="6">
        <v>2937</v>
      </c>
      <c r="H13" s="5"/>
      <c r="I13" s="6"/>
      <c r="J13" s="6"/>
      <c r="K13" s="6"/>
      <c r="L13" s="6"/>
      <c r="M13" s="6"/>
    </row>
    <row r="14" spans="1:15">
      <c r="B14" t="s">
        <v>21</v>
      </c>
      <c r="C14" t="s">
        <v>50</v>
      </c>
      <c r="D14" s="10">
        <v>44126.231753173925</v>
      </c>
      <c r="E14" s="5">
        <v>3</v>
      </c>
      <c r="F14" s="5"/>
      <c r="G14" s="6">
        <v>1600</v>
      </c>
      <c r="H14" s="5"/>
      <c r="I14" s="6"/>
      <c r="J14" s="6"/>
      <c r="K14" s="6"/>
      <c r="L14" s="6"/>
      <c r="M14" s="6"/>
    </row>
    <row r="15" spans="1:15">
      <c r="B15" t="s">
        <v>22</v>
      </c>
      <c r="C15" t="s">
        <v>51</v>
      </c>
      <c r="D15" s="10">
        <v>41967.459997093676</v>
      </c>
      <c r="E15" s="5">
        <v>3</v>
      </c>
      <c r="F15" s="5"/>
      <c r="G15" s="6">
        <v>1465</v>
      </c>
      <c r="H15" s="5"/>
      <c r="I15" s="6"/>
      <c r="J15" s="6"/>
      <c r="K15" s="6"/>
      <c r="L15" s="6"/>
      <c r="M15" s="6"/>
    </row>
    <row r="16" spans="1:15">
      <c r="B16" t="s">
        <v>23</v>
      </c>
      <c r="C16" t="s">
        <v>52</v>
      </c>
      <c r="D16" s="10">
        <v>45001.096933231463</v>
      </c>
      <c r="E16" s="5">
        <v>4</v>
      </c>
      <c r="F16" s="5"/>
      <c r="G16" s="6">
        <v>3119</v>
      </c>
      <c r="H16" s="5"/>
      <c r="I16" s="6"/>
      <c r="J16" s="6"/>
      <c r="K16" s="6"/>
      <c r="L16" s="6"/>
      <c r="M16" s="6"/>
    </row>
    <row r="17" spans="2:13">
      <c r="B17" t="s">
        <v>24</v>
      </c>
      <c r="C17" t="s">
        <v>53</v>
      </c>
      <c r="D17" s="10">
        <v>44783.166208050781</v>
      </c>
      <c r="E17" s="5">
        <v>3</v>
      </c>
      <c r="F17" s="5"/>
      <c r="G17" s="6">
        <v>3100</v>
      </c>
      <c r="H17" s="5"/>
      <c r="I17" s="6"/>
      <c r="J17" s="6"/>
      <c r="K17" s="6"/>
      <c r="L17" s="6"/>
      <c r="M17" s="6"/>
    </row>
    <row r="18" spans="2:13">
      <c r="B18" t="s">
        <v>25</v>
      </c>
      <c r="C18" t="s">
        <v>54</v>
      </c>
      <c r="D18" s="10">
        <v>45648.128652582585</v>
      </c>
      <c r="E18" s="5">
        <v>4</v>
      </c>
      <c r="F18" s="5"/>
      <c r="G18" s="6">
        <v>2266</v>
      </c>
      <c r="H18" s="5"/>
      <c r="I18" s="6"/>
      <c r="J18" s="6"/>
      <c r="K18" s="6"/>
      <c r="L18" s="6"/>
      <c r="M18" s="6"/>
    </row>
    <row r="19" spans="2:13">
      <c r="B19" t="s">
        <v>26</v>
      </c>
      <c r="C19" t="s">
        <v>55</v>
      </c>
      <c r="D19" s="10">
        <v>41019.386570824259</v>
      </c>
      <c r="E19" s="5">
        <v>5</v>
      </c>
      <c r="F19" s="5"/>
      <c r="G19" s="6">
        <v>1872</v>
      </c>
      <c r="H19" s="5"/>
      <c r="I19" s="6"/>
      <c r="J19" s="6"/>
      <c r="K19" s="6"/>
      <c r="L19" s="6"/>
      <c r="M19" s="6"/>
    </row>
    <row r="20" spans="2:13">
      <c r="B20" t="s">
        <v>27</v>
      </c>
      <c r="C20" t="s">
        <v>56</v>
      </c>
      <c r="D20" s="10">
        <v>42481.47778094792</v>
      </c>
      <c r="E20" s="5">
        <v>3</v>
      </c>
      <c r="F20" s="5"/>
      <c r="G20" s="6">
        <v>2578</v>
      </c>
      <c r="H20" s="5"/>
      <c r="I20" s="6"/>
      <c r="J20" s="6"/>
      <c r="K20" s="6"/>
      <c r="L20" s="6"/>
      <c r="M20" s="6"/>
    </row>
    <row r="21" spans="2:13">
      <c r="B21" t="s">
        <v>28</v>
      </c>
      <c r="C21" t="s">
        <v>57</v>
      </c>
      <c r="D21" s="10">
        <v>42225.163072523268</v>
      </c>
      <c r="E21" s="5">
        <v>2</v>
      </c>
      <c r="F21" s="5"/>
      <c r="G21" s="6">
        <v>1540</v>
      </c>
      <c r="H21" s="5"/>
      <c r="I21" s="6"/>
      <c r="J21" s="6"/>
      <c r="K21" s="6"/>
      <c r="L21" s="6"/>
      <c r="M21" s="6"/>
    </row>
    <row r="22" spans="2:13">
      <c r="B22" t="s">
        <v>29</v>
      </c>
      <c r="C22" t="s">
        <v>58</v>
      </c>
      <c r="D22" s="10">
        <v>41956.580726335058</v>
      </c>
      <c r="E22" s="5">
        <v>1</v>
      </c>
      <c r="F22" s="5"/>
      <c r="G22" s="6">
        <v>2163</v>
      </c>
      <c r="H22" s="5"/>
      <c r="I22" s="6"/>
      <c r="J22" s="6"/>
      <c r="K22" s="6"/>
      <c r="L22" s="6"/>
      <c r="M22" s="6"/>
    </row>
    <row r="23" spans="2:13">
      <c r="B23" t="s">
        <v>29</v>
      </c>
      <c r="C23" t="s">
        <v>59</v>
      </c>
      <c r="D23" s="10">
        <v>45394.204468786316</v>
      </c>
      <c r="E23" s="5">
        <v>1</v>
      </c>
      <c r="F23" s="5"/>
      <c r="G23" s="6">
        <v>1579</v>
      </c>
      <c r="H23" s="5"/>
      <c r="I23" s="6"/>
      <c r="J23" s="6"/>
      <c r="K23" s="6"/>
      <c r="L23" s="6"/>
      <c r="M23" s="6"/>
    </row>
    <row r="24" spans="2:13">
      <c r="B24" t="s">
        <v>30</v>
      </c>
      <c r="C24" t="s">
        <v>60</v>
      </c>
      <c r="D24" s="10">
        <v>45088.74336724179</v>
      </c>
      <c r="E24" s="5">
        <v>3</v>
      </c>
      <c r="F24" s="5"/>
      <c r="G24" s="6">
        <v>1814</v>
      </c>
      <c r="H24" s="5"/>
      <c r="I24" s="6"/>
      <c r="J24" s="6"/>
      <c r="K24" s="6"/>
      <c r="L24" s="6"/>
      <c r="M24" s="6"/>
    </row>
    <row r="25" spans="2:13">
      <c r="B25" t="s">
        <v>29</v>
      </c>
      <c r="C25" t="s">
        <v>61</v>
      </c>
      <c r="D25" s="10">
        <v>45690.16579661853</v>
      </c>
      <c r="E25" s="5">
        <v>3</v>
      </c>
      <c r="F25" s="5"/>
      <c r="G25" s="6">
        <v>2627</v>
      </c>
      <c r="H25" s="5"/>
      <c r="I25" s="6"/>
      <c r="J25" s="6"/>
      <c r="K25" s="6"/>
      <c r="L25" s="6"/>
      <c r="M25" s="6"/>
    </row>
    <row r="26" spans="2:13">
      <c r="B26" t="s">
        <v>31</v>
      </c>
      <c r="C26" t="s">
        <v>62</v>
      </c>
      <c r="D26" s="10">
        <v>43818.389989382122</v>
      </c>
      <c r="E26" s="5">
        <v>3</v>
      </c>
      <c r="F26" s="5"/>
      <c r="G26" s="6">
        <v>2153</v>
      </c>
      <c r="H26" s="5"/>
      <c r="I26" s="6"/>
      <c r="J26" s="6"/>
      <c r="K26" s="6"/>
      <c r="L26" s="6"/>
      <c r="M26" s="6"/>
    </row>
    <row r="27" spans="2:13">
      <c r="B27" t="s">
        <v>29</v>
      </c>
      <c r="C27" t="s">
        <v>63</v>
      </c>
      <c r="D27" s="10">
        <v>42727.727836353581</v>
      </c>
      <c r="E27" s="5">
        <v>5</v>
      </c>
      <c r="F27" s="5"/>
      <c r="G27" s="6">
        <v>1291</v>
      </c>
      <c r="H27" s="5"/>
      <c r="I27" s="6"/>
      <c r="J27" s="6"/>
      <c r="K27" s="6"/>
      <c r="L27" s="6"/>
      <c r="M27" s="6"/>
    </row>
    <row r="28" spans="2:13">
      <c r="B28" t="s">
        <v>32</v>
      </c>
      <c r="C28" t="s">
        <v>64</v>
      </c>
      <c r="D28" s="10">
        <v>41326.847883916111</v>
      </c>
      <c r="E28" s="5">
        <v>5</v>
      </c>
      <c r="F28" s="5"/>
      <c r="G28" s="6">
        <v>1496</v>
      </c>
      <c r="H28" s="5"/>
      <c r="I28" s="6"/>
      <c r="J28" s="6"/>
      <c r="K28" s="6"/>
      <c r="L28" s="6"/>
      <c r="M28" s="6"/>
    </row>
    <row r="29" spans="2:13">
      <c r="B29" t="s">
        <v>33</v>
      </c>
      <c r="C29" t="s">
        <v>65</v>
      </c>
      <c r="D29" s="10">
        <v>42404.816551307187</v>
      </c>
      <c r="E29" s="5">
        <v>3</v>
      </c>
      <c r="F29" s="5"/>
      <c r="G29" s="6">
        <v>2713</v>
      </c>
      <c r="H29" s="5"/>
      <c r="I29" s="6"/>
      <c r="J29" s="6"/>
      <c r="K29" s="6"/>
      <c r="L29" s="6"/>
      <c r="M29" s="6"/>
    </row>
    <row r="30" spans="2:13">
      <c r="B30" t="s">
        <v>34</v>
      </c>
      <c r="C30" t="s">
        <v>66</v>
      </c>
      <c r="D30" s="10">
        <v>41581.66871283362</v>
      </c>
      <c r="E30" s="5">
        <v>2</v>
      </c>
      <c r="F30" s="5"/>
      <c r="G30" s="6">
        <v>1272</v>
      </c>
      <c r="H30" s="5"/>
      <c r="I30" s="6"/>
      <c r="J30" s="6"/>
      <c r="K30" s="6"/>
      <c r="L30" s="6"/>
      <c r="M30" s="6"/>
    </row>
    <row r="31" spans="2:13">
      <c r="B31" t="s">
        <v>23</v>
      </c>
      <c r="C31" t="s">
        <v>67</v>
      </c>
      <c r="D31" s="10">
        <v>44088.522302709905</v>
      </c>
      <c r="E31" s="5">
        <v>3</v>
      </c>
      <c r="F31" s="5"/>
      <c r="G31" s="6">
        <v>1424</v>
      </c>
      <c r="H31" s="5"/>
      <c r="I31" s="6"/>
      <c r="J31" s="6"/>
      <c r="K31" s="6"/>
      <c r="L31" s="6"/>
      <c r="M31" s="6"/>
    </row>
    <row r="32" spans="2:13">
      <c r="B32" t="s">
        <v>35</v>
      </c>
      <c r="C32" t="s">
        <v>68</v>
      </c>
      <c r="D32" s="10">
        <v>44101.780011947805</v>
      </c>
      <c r="E32" s="5">
        <v>2</v>
      </c>
      <c r="F32" s="5"/>
      <c r="G32" s="6">
        <v>1907</v>
      </c>
      <c r="H32" s="5"/>
      <c r="I32" s="6"/>
      <c r="J32" s="6"/>
      <c r="K32" s="6"/>
      <c r="L32" s="6"/>
      <c r="M32" s="6"/>
    </row>
    <row r="33" spans="2:13">
      <c r="B33" t="s">
        <v>36</v>
      </c>
      <c r="C33" t="s">
        <v>69</v>
      </c>
      <c r="D33" s="10">
        <v>45707.915529022153</v>
      </c>
      <c r="E33" s="5">
        <v>1</v>
      </c>
      <c r="F33" s="5"/>
      <c r="G33" s="6">
        <v>1574</v>
      </c>
      <c r="H33" s="5"/>
      <c r="I33" s="6"/>
      <c r="J33" s="6"/>
      <c r="K33" s="6"/>
      <c r="L33" s="6"/>
      <c r="M33" s="6"/>
    </row>
    <row r="34" spans="2:13">
      <c r="B34" t="s">
        <v>37</v>
      </c>
      <c r="C34" t="s">
        <v>70</v>
      </c>
      <c r="D34" s="10">
        <v>45090.887557747868</v>
      </c>
      <c r="E34" s="5">
        <v>3</v>
      </c>
      <c r="F34" s="5"/>
      <c r="G34" s="6">
        <v>1313</v>
      </c>
      <c r="H34" s="5"/>
      <c r="I34" s="6"/>
      <c r="J34" s="6"/>
      <c r="K34" s="6"/>
      <c r="L34" s="6"/>
      <c r="M34" s="6"/>
    </row>
    <row r="35" spans="2:13">
      <c r="B35" t="s">
        <v>37</v>
      </c>
      <c r="C35" t="s">
        <v>71</v>
      </c>
      <c r="D35" s="10">
        <v>40888.724122543332</v>
      </c>
      <c r="E35" s="5">
        <v>3</v>
      </c>
      <c r="F35" s="5"/>
      <c r="G35" s="6">
        <v>2602</v>
      </c>
      <c r="H35" s="5"/>
      <c r="I35" s="6"/>
      <c r="J35" s="6"/>
      <c r="K35" s="6"/>
      <c r="L35" s="6"/>
      <c r="M35" s="6"/>
    </row>
    <row r="36" spans="2:13">
      <c r="B36" t="s">
        <v>22</v>
      </c>
      <c r="C36" t="s">
        <v>72</v>
      </c>
      <c r="D36" s="10">
        <v>42504.090826310057</v>
      </c>
      <c r="E36" s="5">
        <v>3</v>
      </c>
      <c r="F36" s="5"/>
      <c r="G36" s="6">
        <v>3186</v>
      </c>
      <c r="H36" s="5"/>
      <c r="I36" s="6"/>
      <c r="J36" s="6"/>
      <c r="K36" s="6"/>
      <c r="L36" s="6"/>
      <c r="M36" s="6"/>
    </row>
    <row r="37" spans="2:13">
      <c r="B37" t="s">
        <v>38</v>
      </c>
      <c r="C37" t="s">
        <v>73</v>
      </c>
      <c r="D37" s="10">
        <v>41676.47140837348</v>
      </c>
      <c r="E37" s="5">
        <v>3</v>
      </c>
      <c r="F37" s="5"/>
      <c r="G37" s="6">
        <v>1520</v>
      </c>
      <c r="H37" s="5"/>
      <c r="I37" s="6"/>
      <c r="J37" s="6"/>
      <c r="K37" s="6"/>
      <c r="L37" s="6"/>
      <c r="M37" s="6"/>
    </row>
    <row r="38" spans="2:13">
      <c r="B38" t="s">
        <v>22</v>
      </c>
      <c r="C38" t="s">
        <v>74</v>
      </c>
      <c r="D38" s="10">
        <v>45248.009002899787</v>
      </c>
      <c r="E38" s="5">
        <v>3</v>
      </c>
      <c r="F38" s="5"/>
      <c r="G38" s="6">
        <v>1895</v>
      </c>
      <c r="H38" s="5"/>
      <c r="I38" s="6"/>
      <c r="J38" s="6"/>
      <c r="K38" s="6"/>
      <c r="L38" s="6"/>
      <c r="M38" s="6"/>
    </row>
    <row r="39" spans="2:13">
      <c r="B39" t="s">
        <v>39</v>
      </c>
      <c r="C39" t="s">
        <v>75</v>
      </c>
      <c r="D39" s="10">
        <v>42346.22569496731</v>
      </c>
      <c r="E39" s="5">
        <v>5</v>
      </c>
      <c r="F39" s="5"/>
      <c r="G39" s="6">
        <v>1203</v>
      </c>
      <c r="H39" s="5"/>
      <c r="I39" s="6"/>
      <c r="J39" s="6"/>
      <c r="K39" s="6"/>
      <c r="L39" s="6"/>
      <c r="M39" s="6"/>
    </row>
    <row r="40" spans="2:13">
      <c r="B40" t="s">
        <v>40</v>
      </c>
      <c r="C40" t="s">
        <v>76</v>
      </c>
      <c r="D40" s="10">
        <v>44129.747624961987</v>
      </c>
      <c r="E40" s="5">
        <v>4</v>
      </c>
      <c r="F40" s="5"/>
      <c r="G40" s="6">
        <v>2476</v>
      </c>
      <c r="H40" s="5"/>
      <c r="I40" s="6"/>
      <c r="J40" s="6"/>
      <c r="K40" s="6"/>
      <c r="L40" s="6"/>
      <c r="M40" s="6"/>
    </row>
    <row r="41" spans="2:13">
      <c r="B41" t="s">
        <v>41</v>
      </c>
      <c r="C41" t="s">
        <v>77</v>
      </c>
      <c r="D41" s="10">
        <v>45526.743663406116</v>
      </c>
      <c r="E41" s="5">
        <v>3</v>
      </c>
      <c r="F41" s="5"/>
      <c r="G41" s="6">
        <v>3010</v>
      </c>
      <c r="H41" s="5"/>
      <c r="I41" s="6"/>
      <c r="J41" s="6"/>
      <c r="K41" s="6"/>
      <c r="L41" s="6"/>
      <c r="M41" s="6"/>
    </row>
    <row r="42" spans="2:13">
      <c r="B42" t="s">
        <v>42</v>
      </c>
      <c r="C42" t="s">
        <v>78</v>
      </c>
      <c r="D42" s="10">
        <v>44209.65523282878</v>
      </c>
      <c r="E42" s="5">
        <v>3</v>
      </c>
      <c r="F42" s="5"/>
      <c r="G42" s="6">
        <v>2344</v>
      </c>
      <c r="H42" s="5"/>
      <c r="I42" s="6"/>
      <c r="J42" s="6"/>
      <c r="K42" s="6"/>
      <c r="L42" s="6"/>
      <c r="M42" s="6"/>
    </row>
    <row r="43" spans="2:13">
      <c r="B43" t="s">
        <v>35</v>
      </c>
      <c r="C43" t="s">
        <v>79</v>
      </c>
      <c r="D43" s="10">
        <v>41767.876285380706</v>
      </c>
      <c r="E43" s="5">
        <v>2</v>
      </c>
      <c r="F43" s="5"/>
      <c r="G43" s="6">
        <v>1684</v>
      </c>
      <c r="H43" s="5"/>
      <c r="I43" s="6"/>
      <c r="J43" s="6"/>
      <c r="K43" s="6"/>
      <c r="L43" s="6"/>
      <c r="M43" s="6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zoomScaleNormal="100" workbookViewId="0"/>
  </sheetViews>
  <sheetFormatPr defaultRowHeight="15"/>
  <cols>
    <col min="1" max="1" width="8.85546875" customWidth="1"/>
  </cols>
  <sheetData>
    <row r="1" spans="1:1">
      <c r="A1" t="s">
        <v>87</v>
      </c>
    </row>
    <row r="2" spans="1:1">
      <c r="A2" t="s">
        <v>85</v>
      </c>
    </row>
    <row r="3" spans="1:1">
      <c r="A3" s="20" t="s">
        <v>86</v>
      </c>
    </row>
    <row r="6" spans="1:1" ht="23.25">
      <c r="A6" s="12" t="s">
        <v>88</v>
      </c>
    </row>
    <row r="7" spans="1:1">
      <c r="A7" s="13"/>
    </row>
    <row r="8" spans="1:1">
      <c r="A8" s="14" t="s">
        <v>89</v>
      </c>
    </row>
    <row r="9" spans="1:1">
      <c r="A9" s="15" t="s">
        <v>90</v>
      </c>
    </row>
    <row r="10" spans="1:1">
      <c r="A10" s="15" t="s">
        <v>91</v>
      </c>
    </row>
    <row r="11" spans="1:1">
      <c r="A11" s="19" t="s">
        <v>117</v>
      </c>
    </row>
    <row r="12" spans="1:1">
      <c r="A12" s="15" t="s">
        <v>92</v>
      </c>
    </row>
    <row r="13" spans="1:1">
      <c r="A13" s="18" t="s">
        <v>93</v>
      </c>
    </row>
    <row r="14" spans="1:1">
      <c r="A14" s="18" t="s">
        <v>94</v>
      </c>
    </row>
    <row r="15" spans="1:1">
      <c r="A15" s="18" t="s">
        <v>95</v>
      </c>
    </row>
    <row r="16" spans="1:1">
      <c r="A16" s="18" t="s">
        <v>96</v>
      </c>
    </row>
    <row r="17" spans="1:1">
      <c r="A17" s="13"/>
    </row>
    <row r="18" spans="1:1">
      <c r="A18" s="14" t="s">
        <v>97</v>
      </c>
    </row>
    <row r="19" spans="1:1">
      <c r="A19" s="15" t="s">
        <v>98</v>
      </c>
    </row>
    <row r="20" spans="1:1">
      <c r="A20" s="15" t="s">
        <v>99</v>
      </c>
    </row>
    <row r="21" spans="1:1">
      <c r="A21" s="19" t="s">
        <v>114</v>
      </c>
    </row>
    <row r="22" spans="1:1">
      <c r="A22" s="15" t="s">
        <v>100</v>
      </c>
    </row>
    <row r="23" spans="1:1">
      <c r="A23" s="13"/>
    </row>
    <row r="24" spans="1:1">
      <c r="A24" s="14" t="s">
        <v>113</v>
      </c>
    </row>
    <row r="25" spans="1:1">
      <c r="A25" s="15" t="s">
        <v>101</v>
      </c>
    </row>
    <row r="26" spans="1:1">
      <c r="A26" s="15" t="s">
        <v>102</v>
      </c>
    </row>
    <row r="27" spans="1:1">
      <c r="A27" s="19" t="s">
        <v>115</v>
      </c>
    </row>
    <row r="28" spans="1:1">
      <c r="A28" s="15" t="s">
        <v>103</v>
      </c>
    </row>
    <row r="29" spans="1:1">
      <c r="A29" s="17" t="s">
        <v>104</v>
      </c>
    </row>
    <row r="30" spans="1:1">
      <c r="A30" s="13"/>
    </row>
    <row r="31" spans="1:1">
      <c r="A31" s="14" t="s">
        <v>105</v>
      </c>
    </row>
    <row r="32" spans="1:1">
      <c r="A32" s="15" t="s">
        <v>106</v>
      </c>
    </row>
    <row r="33" spans="1:1">
      <c r="A33" s="15" t="s">
        <v>102</v>
      </c>
    </row>
    <row r="34" spans="1:1">
      <c r="A34" s="19" t="s">
        <v>116</v>
      </c>
    </row>
    <row r="35" spans="1:1">
      <c r="A35" s="13"/>
    </row>
    <row r="36" spans="1:1">
      <c r="A36" s="14" t="s">
        <v>107</v>
      </c>
    </row>
    <row r="37" spans="1:1">
      <c r="A37" s="15" t="s">
        <v>108</v>
      </c>
    </row>
    <row r="38" spans="1:1">
      <c r="A38" s="15" t="s">
        <v>109</v>
      </c>
    </row>
    <row r="39" spans="1:1">
      <c r="A39" s="19" t="s">
        <v>119</v>
      </c>
    </row>
    <row r="40" spans="1:1">
      <c r="A40" s="16" t="s">
        <v>120</v>
      </c>
    </row>
    <row r="41" spans="1:1">
      <c r="A41" s="16" t="s">
        <v>121</v>
      </c>
    </row>
    <row r="42" spans="1:1">
      <c r="A42" s="15"/>
    </row>
    <row r="43" spans="1:1">
      <c r="A43" s="15" t="s">
        <v>92</v>
      </c>
    </row>
    <row r="44" spans="1:1">
      <c r="A44" s="18" t="s">
        <v>122</v>
      </c>
    </row>
    <row r="45" spans="1:1">
      <c r="A45" s="17" t="s">
        <v>110</v>
      </c>
    </row>
    <row r="46" spans="1:1">
      <c r="A46" s="14" t="s">
        <v>118</v>
      </c>
    </row>
    <row r="47" spans="1:1">
      <c r="A47" s="13"/>
    </row>
    <row r="48" spans="1:1">
      <c r="A48" s="14" t="s">
        <v>111</v>
      </c>
    </row>
    <row r="49" spans="1:1">
      <c r="A49" s="15" t="s">
        <v>112</v>
      </c>
    </row>
    <row r="50" spans="1:1">
      <c r="A50" s="15" t="s">
        <v>102</v>
      </c>
    </row>
    <row r="51" spans="1:1">
      <c r="A51" s="19" t="s">
        <v>123</v>
      </c>
    </row>
    <row r="52" spans="1:1">
      <c r="A52" s="13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3a7bb896-b877-4fc5-9c26-9e0c8ea57ac1" xsi:nil="true"/>
    <CultureName xmlns="3a7bb896-b877-4fc5-9c26-9e0c8ea57ac1" xsi:nil="true"/>
    <Owner xmlns="3a7bb896-b877-4fc5-9c26-9e0c8ea57ac1">
      <UserInfo>
        <DisplayName/>
        <AccountId xsi:nil="true"/>
        <AccountType/>
      </UserInfo>
    </Owner>
    <Students xmlns="3a7bb896-b877-4fc5-9c26-9e0c8ea57ac1">
      <UserInfo>
        <DisplayName/>
        <AccountId xsi:nil="true"/>
        <AccountType/>
      </UserInfo>
    </Students>
    <Invited_Students xmlns="3a7bb896-b877-4fc5-9c26-9e0c8ea57ac1" xsi:nil="true"/>
    <Math_Settings xmlns="3a7bb896-b877-4fc5-9c26-9e0c8ea57ac1" xsi:nil="true"/>
    <Templates xmlns="3a7bb896-b877-4fc5-9c26-9e0c8ea57ac1" xsi:nil="true"/>
    <Teachers xmlns="3a7bb896-b877-4fc5-9c26-9e0c8ea57ac1">
      <UserInfo>
        <DisplayName/>
        <AccountId xsi:nil="true"/>
        <AccountType/>
      </UserInfo>
    </Teachers>
    <AppVersion xmlns="3a7bb896-b877-4fc5-9c26-9e0c8ea57ac1" xsi:nil="true"/>
    <LMS_Mappings xmlns="3a7bb896-b877-4fc5-9c26-9e0c8ea57ac1" xsi:nil="true"/>
    <Invited_Teachers xmlns="3a7bb896-b877-4fc5-9c26-9e0c8ea57ac1" xsi:nil="true"/>
    <DefaultSectionNames xmlns="3a7bb896-b877-4fc5-9c26-9e0c8ea57ac1" xsi:nil="true"/>
    <Is_Collaboration_Space_Locked xmlns="3a7bb896-b877-4fc5-9c26-9e0c8ea57ac1" xsi:nil="true"/>
    <Teams_Channel_Section_Location xmlns="3a7bb896-b877-4fc5-9c26-9e0c8ea57ac1" xsi:nil="true"/>
    <Self_Registration_Enabled xmlns="3a7bb896-b877-4fc5-9c26-9e0c8ea57ac1" xsi:nil="true"/>
    <FolderType xmlns="3a7bb896-b877-4fc5-9c26-9e0c8ea57ac1" xsi:nil="true"/>
    <_activity xmlns="3a7bb896-b877-4fc5-9c26-9e0c8ea57ac1" xsi:nil="true"/>
    <NotebookType xmlns="3a7bb896-b877-4fc5-9c26-9e0c8ea57ac1" xsi:nil="true"/>
    <Student_Groups xmlns="3a7bb896-b877-4fc5-9c26-9e0c8ea57ac1">
      <UserInfo>
        <DisplayName/>
        <AccountId xsi:nil="true"/>
        <AccountType/>
      </UserInfo>
    </Student_Groups>
    <Distribution_Groups xmlns="3a7bb896-b877-4fc5-9c26-9e0c8ea57ac1" xsi:nil="true"/>
    <TeamsChannelId xmlns="3a7bb896-b877-4fc5-9c26-9e0c8ea57ac1" xsi:nil="true"/>
    <IsNotebookLocked xmlns="3a7bb896-b877-4fc5-9c26-9e0c8ea57ac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C7DB16464EA14FBF6B42F82D30DF81" ma:contentTypeVersion="39" ma:contentTypeDescription="Utwórz nowy dokument." ma:contentTypeScope="" ma:versionID="66640f4cbf34ac64a1f4fb34785b3ccd">
  <xsd:schema xmlns:xsd="http://www.w3.org/2001/XMLSchema" xmlns:xs="http://www.w3.org/2001/XMLSchema" xmlns:p="http://schemas.microsoft.com/office/2006/metadata/properties" xmlns:ns3="3a7bb896-b877-4fc5-9c26-9e0c8ea57ac1" xmlns:ns4="d4da89b6-8039-465a-bebe-281e6191db8d" targetNamespace="http://schemas.microsoft.com/office/2006/metadata/properties" ma:root="true" ma:fieldsID="196485ad78d08d68e96a396c2b822c02" ns3:_="" ns4:_="">
    <xsd:import namespace="3a7bb896-b877-4fc5-9c26-9e0c8ea57ac1"/>
    <xsd:import namespace="d4da89b6-8039-465a-bebe-281e6191db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_activity" minOccurs="0"/>
                <xsd:element ref="ns3:Teams_Channel_Section_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bb896-b877-4fc5-9c26-9e0c8ea57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2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3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6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7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8" nillable="true" ma:displayName="Is Collaboration Space Locked" ma:internalName="Is_Collaboration_Space_Locked">
      <xsd:simpleType>
        <xsd:restriction base="dms:Boolean"/>
      </xsd:simpleType>
    </xsd:element>
    <xsd:element name="IsNotebookLocked" ma:index="29" nillable="true" ma:displayName="Is Notebook Locked" ma:internalName="IsNotebookLocked">
      <xsd:simpleType>
        <xsd:restriction base="dms:Boolean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2" nillable="true" ma:displayName="_activity" ma:hidden="true" ma:internalName="_activity">
      <xsd:simpleType>
        <xsd:restriction base="dms:Note"/>
      </xsd:simpleType>
    </xsd:element>
    <xsd:element name="Teams_Channel_Section_Location" ma:index="43" nillable="true" ma:displayName="Teams Channel Section Location" ma:internalName="Teams_Channel_Section_Location">
      <xsd:simpleType>
        <xsd:restriction base="dms:Text"/>
      </xsd:simple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a89b6-8039-465a-bebe-281e6191db8d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68121D-9505-400A-BF10-6235D7440FE5}">
  <ds:schemaRefs>
    <ds:schemaRef ds:uri="http://schemas.microsoft.com/office/infopath/2007/PartnerControls"/>
    <ds:schemaRef ds:uri="d4da89b6-8039-465a-bebe-281e6191db8d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3a7bb896-b877-4fc5-9c26-9e0c8ea57ac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32DE435-F945-45EC-AC58-98511004E9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338F3D-E986-49E8-8F23-A370BA6E6F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7bb896-b877-4fc5-9c26-9e0c8ea57ac1"/>
    <ds:schemaRef ds:uri="d4da89b6-8039-465a-bebe-281e6191d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Lab03</vt:lpstr>
      <vt:lpstr>Instrukcja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Leszek Sieczko</dc:creator>
  <cp:lastModifiedBy>K.Biometrii</cp:lastModifiedBy>
  <cp:lastPrinted>2025-08-11T08:39:16Z</cp:lastPrinted>
  <dcterms:created xsi:type="dcterms:W3CDTF">2025-08-11T08:37:46Z</dcterms:created>
  <dcterms:modified xsi:type="dcterms:W3CDTF">2025-11-16T10:25:39Z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0x010100A2C7DB16464EA14FBF6B42F82D30DF81</vt:lpwstr>
  </property>
</Properties>
</file>